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 tabRatio="472"/>
  </bookViews>
  <sheets>
    <sheet name="BVC 2021" sheetId="1" r:id="rId1"/>
  </sheets>
  <definedNames>
    <definedName name="_xlnm.Print_Titles" localSheetId="0">'BVC 2021'!$11:$13</definedName>
  </definedNames>
  <calcPr calcId="191029"/>
  <fileRecoveryPr repairLoad="1"/>
</workbook>
</file>

<file path=xl/calcChain.xml><?xml version="1.0" encoding="utf-8"?>
<calcChain xmlns="http://schemas.openxmlformats.org/spreadsheetml/2006/main">
  <c r="I59" i="1"/>
  <c r="I132" l="1"/>
  <c r="I131" s="1"/>
  <c r="I64"/>
  <c r="I77"/>
  <c r="I79"/>
  <c r="I95"/>
  <c r="I136"/>
  <c r="I135" s="1"/>
  <c r="I133"/>
  <c r="I129"/>
  <c r="I102" l="1"/>
  <c r="I101" s="1"/>
  <c r="I36"/>
  <c r="I26"/>
  <c r="I63" l="1"/>
  <c r="I90" l="1"/>
  <c r="I89"/>
  <c r="I127"/>
  <c r="I125" s="1"/>
  <c r="I123" s="1"/>
  <c r="I128"/>
  <c r="I126" l="1"/>
  <c r="I124" s="1"/>
  <c r="I113"/>
  <c r="I114"/>
  <c r="I112" s="1"/>
  <c r="I52"/>
  <c r="I51"/>
  <c r="I84"/>
  <c r="I62" s="1"/>
  <c r="I83"/>
  <c r="I61" s="1"/>
  <c r="I119"/>
  <c r="I120"/>
  <c r="I19" l="1"/>
  <c r="I18" s="1"/>
  <c r="I21"/>
  <c r="I24"/>
  <c r="I23" s="1"/>
  <c r="I17" l="1"/>
  <c r="I16" s="1"/>
  <c r="I15" s="1"/>
  <c r="I14" s="1"/>
  <c r="I35"/>
  <c r="I60" s="1"/>
  <c r="I138" l="1"/>
  <c r="I58"/>
  <c r="I57" s="1"/>
  <c r="I34" l="1"/>
  <c r="I32" s="1"/>
  <c r="I30" s="1"/>
  <c r="I33" l="1"/>
  <c r="I31" s="1"/>
  <c r="I29" s="1"/>
  <c r="I139" l="1"/>
</calcChain>
</file>

<file path=xl/sharedStrings.xml><?xml version="1.0" encoding="utf-8"?>
<sst xmlns="http://schemas.openxmlformats.org/spreadsheetml/2006/main" count="244" uniqueCount="111">
  <si>
    <t xml:space="preserve">Denumirea indicatorilor </t>
  </si>
  <si>
    <t>Furnituri de birou</t>
  </si>
  <si>
    <t>Bunuri de natura obiectelor de inventar</t>
  </si>
  <si>
    <t>Alte obiecte de inventar</t>
  </si>
  <si>
    <t>Alte cheltuieli</t>
  </si>
  <si>
    <t>Chirii</t>
  </si>
  <si>
    <t>TITLUL I CHELTUIELI DE PERSONAL</t>
  </si>
  <si>
    <t>Ajutoare sociale</t>
  </si>
  <si>
    <t>CHELTUIELI  TOTAL</t>
  </si>
  <si>
    <t>Alte venituri din dobanzi</t>
  </si>
  <si>
    <t>VENITURI DIN DOBANZI</t>
  </si>
  <si>
    <t>Articol</t>
  </si>
  <si>
    <t>Alineat</t>
  </si>
  <si>
    <t>REZULTAT FINANCIAR</t>
  </si>
  <si>
    <t>VENITURI TOTALE</t>
  </si>
  <si>
    <t>CHELTUIELI TOTALE</t>
  </si>
  <si>
    <t xml:space="preserve">       a) Excedent</t>
  </si>
  <si>
    <t xml:space="preserve">       b) Deficit</t>
  </si>
  <si>
    <t>DIRECTOR GENERAL</t>
  </si>
  <si>
    <t>DIRECTOR ECONOMICSI ADMINISTRATIV</t>
  </si>
  <si>
    <t>mii lei</t>
  </si>
  <si>
    <t>REZULTAT FINANCIAR ECHILIBRU BUGETAR</t>
  </si>
  <si>
    <t>Alte venituri din prestari de servicii si alte activitati</t>
  </si>
  <si>
    <t>Venituri din proprietate</t>
  </si>
  <si>
    <t>Alte venituri din concesiuni şi închirieri de către instituţiile publice</t>
  </si>
  <si>
    <t>O1</t>
  </si>
  <si>
    <t>Ajutoare sociale în numerar</t>
  </si>
  <si>
    <t>Active fixe</t>
  </si>
  <si>
    <t>Capitol</t>
  </si>
  <si>
    <t>Grupa/Titlu</t>
  </si>
  <si>
    <t>I. VENITURI PROPRII -TOTAL VENITURI</t>
  </si>
  <si>
    <t>I. Venituri curente</t>
  </si>
  <si>
    <t>C. VENITURI NEFISCALE</t>
  </si>
  <si>
    <t>C1. VENITURI DIN PROPRIETATE</t>
  </si>
  <si>
    <t>O5</t>
  </si>
  <si>
    <t>O3</t>
  </si>
  <si>
    <t>C2. VANZARI DE BUNURI SI SERVICII</t>
  </si>
  <si>
    <t>O8</t>
  </si>
  <si>
    <t>O2</t>
  </si>
  <si>
    <t>O4</t>
  </si>
  <si>
    <t>O6</t>
  </si>
  <si>
    <t>O9</t>
  </si>
  <si>
    <t>O7</t>
  </si>
  <si>
    <t>Vouchere de vacanță</t>
  </si>
  <si>
    <t>III. Operațiuni financiare</t>
  </si>
  <si>
    <t>Contribuție asiguratorie pentru muncă (2,25%)</t>
  </si>
  <si>
    <t>TITLUL XI  ALTE CHELTUIELI</t>
  </si>
  <si>
    <t>Sume aferente persoanelor cu handicap neîncadrate</t>
  </si>
  <si>
    <t>I</t>
  </si>
  <si>
    <t>II</t>
  </si>
  <si>
    <t>I. Credite de angajament</t>
  </si>
  <si>
    <t>II. Credite bugetare</t>
  </si>
  <si>
    <t>Subca- pitol</t>
  </si>
  <si>
    <t>Para-graf</t>
  </si>
  <si>
    <t>Drepturi de delegare</t>
  </si>
  <si>
    <t>Indemnizații de hrană</t>
  </si>
  <si>
    <t>Uniforme și echipament obligatoriu</t>
  </si>
  <si>
    <t>Fondul conducătorului instituției publice</t>
  </si>
  <si>
    <t>Alte sporuri</t>
  </si>
  <si>
    <t>TITLUL XII  ACTIVE NEFINANCIARE (71.01+71.02)</t>
  </si>
  <si>
    <t>CHELTUIELI DE CAPITAL (70=71+72+75)</t>
  </si>
  <si>
    <t xml:space="preserve">1) Nr. mediu personal : 523 persoane </t>
  </si>
  <si>
    <t>Tichete de creșă și tichete sociale pentru grădiniță</t>
  </si>
  <si>
    <t>3) În castigul mediu brut lunar de la punctul 2) nu sunt cuprinse urmatoarele:</t>
  </si>
  <si>
    <t>CHELTUIELI CURENTE(01=10+20+57+59)</t>
  </si>
  <si>
    <t>Materiale pentru curațenie</t>
  </si>
  <si>
    <t>Materiale și prestări servicii cu caracter funcțional</t>
  </si>
  <si>
    <t>Alte bunuri și servicii pentru întreținere și funcționare</t>
  </si>
  <si>
    <t>Uniforme și echipament</t>
  </si>
  <si>
    <t>Deplasări în străinatate</t>
  </si>
  <si>
    <t>Protecția muncii</t>
  </si>
  <si>
    <t>Cărți, publicații și materiale documentare</t>
  </si>
  <si>
    <t>Protocol și reprezentare</t>
  </si>
  <si>
    <t xml:space="preserve">Alte cheltuieli cu bunuri și servicii </t>
  </si>
  <si>
    <t xml:space="preserve">Mașini,echipamente și mijloace de transport </t>
  </si>
  <si>
    <t>Mobilier,aparatură birotica și alte active corporale</t>
  </si>
  <si>
    <t>Reparații curente</t>
  </si>
  <si>
    <t>Apă, canal și salubritate</t>
  </si>
  <si>
    <t>Alte drepturi salariale în bani</t>
  </si>
  <si>
    <t>Indemnizații plătite unor persoane din afara unității</t>
  </si>
  <si>
    <t>Cheltuieli salariale în bani</t>
  </si>
  <si>
    <t>Pregătire profesională</t>
  </si>
  <si>
    <t>Bunuri și servicii</t>
  </si>
  <si>
    <t xml:space="preserve"> TITLUL II BUNURI ȘI SERVICII</t>
  </si>
  <si>
    <t>Contribuții</t>
  </si>
  <si>
    <t>Cheltuieli salariale în natura</t>
  </si>
  <si>
    <t>Salarii de bază</t>
  </si>
  <si>
    <t>Venituri din prestări servicii</t>
  </si>
  <si>
    <t>Venituri din concesiuni și închirieri</t>
  </si>
  <si>
    <t>Venituri din prestări servicii și alte activități</t>
  </si>
  <si>
    <t>Încălzit, iluminat și forță motrică</t>
  </si>
  <si>
    <t>Carburanți și lubrifianți</t>
  </si>
  <si>
    <t>TITLUL IX ASISTENȚA SOCIALĂ</t>
  </si>
  <si>
    <t>Deplasări interne, detașări, transferări</t>
  </si>
  <si>
    <t>Sporuri pentru condiții de muncă</t>
  </si>
  <si>
    <t>Poștă, telecomunicații, radio, tv, internet</t>
  </si>
  <si>
    <t>Deplasări, detașări, transferări</t>
  </si>
  <si>
    <t>Alte active fixe (inclusiv reparații capitale)</t>
  </si>
  <si>
    <t xml:space="preserve"> - drepturile salariale aferente litigiilor de muncă conform hotărârilor judecătorești și litigii în derulare: 60.000 lei</t>
  </si>
  <si>
    <t>Sume utilizate din excedentul anilor precedenți pentru efectuarea de cheltuieli</t>
  </si>
  <si>
    <t>Construcții</t>
  </si>
  <si>
    <t xml:space="preserve"> - drepturi de delegare: 675.000 lei</t>
  </si>
  <si>
    <t xml:space="preserve"> - suma destinată plății conducatorului unității: 145.764 lei</t>
  </si>
  <si>
    <t xml:space="preserve"> - indemnizațiile membrilor Consiliului de Conducere și Comisiei de Audit de Siguranță Rutieră: 737.000 lei</t>
  </si>
  <si>
    <t xml:space="preserve"> - remunerarea comisiilor de examinare teoretica: 7.881.000 lei</t>
  </si>
  <si>
    <t>PROIECT DE  BUGET DE VENITURI ȘI CHELTUIELI  PE ANUL 2021</t>
  </si>
  <si>
    <t>Program 2021</t>
  </si>
  <si>
    <t xml:space="preserve">ȘI INFRASTRUCTURII  </t>
  </si>
  <si>
    <t>MINISTERUL TRANSPORTURILOR</t>
  </si>
  <si>
    <t>AUTORITATEA RUTIERĂ ROMÂNĂ - A.R.R.</t>
  </si>
  <si>
    <t>2) câștigul mediu brut lunar : 7.677 lei/salariat, raportat la câștigul mediu brut lunar de 7.197 lei din luna decembrie 2020, rezultând o creștere de  1,07%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</si>
</sst>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\ [$lei-418]"/>
    <numFmt numFmtId="167" formatCode="_-* #,##0\ _L_E_I_-;\-* #,##0\ _L_E_I_-;_-* &quot;-&quot;??\ _L_E_I_-;_-@_-"/>
    <numFmt numFmtId="168" formatCode="00000"/>
  </numFmts>
  <fonts count="16">
    <font>
      <sz val="10"/>
      <name val="Arial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12"/>
      <color rgb="FF9C0006"/>
      <name val="Times New Roman"/>
      <family val="1"/>
    </font>
    <font>
      <b/>
      <sz val="12"/>
      <color indexed="8"/>
      <name val="Times New Roman"/>
      <family val="1"/>
    </font>
    <font>
      <sz val="11"/>
      <color rgb="FF006100"/>
      <name val="Calibri"/>
      <family val="2"/>
      <scheme val="minor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14" fillId="4" borderId="0" applyNumberFormat="0" applyBorder="0" applyAlignment="0" applyProtection="0"/>
  </cellStyleXfs>
  <cellXfs count="178">
    <xf numFmtId="0" fontId="0" fillId="0" borderId="0" xfId="0"/>
    <xf numFmtId="0" fontId="0" fillId="0" borderId="0" xfId="0" applyBorder="1"/>
    <xf numFmtId="0" fontId="3" fillId="0" borderId="0" xfId="0" applyFont="1" applyFill="1"/>
    <xf numFmtId="165" fontId="4" fillId="0" borderId="0" xfId="1" applyNumberFormat="1" applyFont="1" applyFill="1"/>
    <xf numFmtId="0" fontId="4" fillId="0" borderId="0" xfId="0" applyFont="1" applyFill="1" applyBorder="1"/>
    <xf numFmtId="0" fontId="4" fillId="0" borderId="0" xfId="0" applyFont="1" applyFill="1"/>
    <xf numFmtId="43" fontId="4" fillId="0" borderId="0" xfId="1" applyFont="1" applyBorder="1" applyAlignment="1">
      <alignment horizontal="right" vertical="top" wrapText="1"/>
    </xf>
    <xf numFmtId="168" fontId="4" fillId="0" borderId="9" xfId="0" applyNumberFormat="1" applyFont="1" applyFill="1" applyBorder="1"/>
    <xf numFmtId="0" fontId="4" fillId="0" borderId="20" xfId="0" applyFont="1" applyFill="1" applyBorder="1"/>
    <xf numFmtId="168" fontId="4" fillId="0" borderId="1" xfId="0" applyNumberFormat="1" applyFont="1" applyFill="1" applyBorder="1"/>
    <xf numFmtId="0" fontId="4" fillId="0" borderId="19" xfId="0" applyFont="1" applyFill="1" applyBorder="1"/>
    <xf numFmtId="0" fontId="4" fillId="0" borderId="2" xfId="0" applyFont="1" applyFill="1" applyBorder="1"/>
    <xf numFmtId="0" fontId="4" fillId="0" borderId="1" xfId="0" applyNumberFormat="1" applyFont="1" applyFill="1" applyBorder="1"/>
    <xf numFmtId="0" fontId="4" fillId="0" borderId="19" xfId="0" applyNumberFormat="1" applyFont="1" applyFill="1" applyBorder="1"/>
    <xf numFmtId="168" fontId="3" fillId="0" borderId="1" xfId="0" applyNumberFormat="1" applyFont="1" applyFill="1" applyBorder="1"/>
    <xf numFmtId="0" fontId="3" fillId="0" borderId="19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/>
    <xf numFmtId="43" fontId="3" fillId="0" borderId="15" xfId="1" applyFont="1" applyFill="1" applyBorder="1"/>
    <xf numFmtId="43" fontId="3" fillId="0" borderId="0" xfId="1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3" fillId="0" borderId="0" xfId="0" applyFont="1" applyFill="1" applyBorder="1"/>
    <xf numFmtId="0" fontId="4" fillId="0" borderId="21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4" fillId="0" borderId="22" xfId="0" applyFont="1" applyFill="1" applyBorder="1"/>
    <xf numFmtId="43" fontId="4" fillId="0" borderId="0" xfId="1" applyFont="1" applyFill="1" applyBorder="1"/>
    <xf numFmtId="165" fontId="3" fillId="0" borderId="0" xfId="1" applyNumberFormat="1" applyFont="1" applyFill="1" applyBorder="1"/>
    <xf numFmtId="0" fontId="4" fillId="2" borderId="0" xfId="0" applyFont="1" applyFill="1" applyBorder="1"/>
    <xf numFmtId="0" fontId="3" fillId="0" borderId="0" xfId="0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/>
    <xf numFmtId="165" fontId="4" fillId="0" borderId="0" xfId="0" applyNumberFormat="1" applyFont="1" applyFill="1"/>
    <xf numFmtId="9" fontId="4" fillId="0" borderId="0" xfId="0" applyNumberFormat="1" applyFont="1" applyFill="1" applyBorder="1" applyAlignment="1">
      <alignment horizontal="center"/>
    </xf>
    <xf numFmtId="43" fontId="4" fillId="0" borderId="0" xfId="1" applyFont="1" applyFill="1"/>
    <xf numFmtId="0" fontId="3" fillId="0" borderId="14" xfId="0" applyFont="1" applyFill="1" applyBorder="1"/>
    <xf numFmtId="9" fontId="4" fillId="0" borderId="0" xfId="0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vertical="center"/>
    </xf>
    <xf numFmtId="0" fontId="10" fillId="0" borderId="0" xfId="0" quotePrefix="1" applyNumberFormat="1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3" fontId="4" fillId="0" borderId="2" xfId="1" applyNumberFormat="1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23" xfId="0" applyFont="1" applyFill="1" applyBorder="1"/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3" fillId="0" borderId="27" xfId="0" applyFont="1" applyFill="1" applyBorder="1"/>
    <xf numFmtId="0" fontId="4" fillId="0" borderId="10" xfId="0" applyFont="1" applyBorder="1" applyAlignment="1">
      <alignment horizontal="center"/>
    </xf>
    <xf numFmtId="0" fontId="3" fillId="0" borderId="23" xfId="0" applyFont="1" applyFill="1" applyBorder="1" applyAlignment="1">
      <alignment wrapText="1"/>
    </xf>
    <xf numFmtId="43" fontId="3" fillId="0" borderId="17" xfId="1" applyFont="1" applyBorder="1" applyAlignment="1">
      <alignment horizontal="right" vertical="top" wrapText="1"/>
    </xf>
    <xf numFmtId="43" fontId="3" fillId="0" borderId="15" xfId="1" applyFont="1" applyBorder="1" applyAlignment="1">
      <alignment horizontal="right" vertical="top" wrapText="1"/>
    </xf>
    <xf numFmtId="43" fontId="8" fillId="0" borderId="15" xfId="1" applyFont="1" applyFill="1" applyBorder="1"/>
    <xf numFmtId="0" fontId="4" fillId="0" borderId="23" xfId="0" applyFont="1" applyFill="1" applyBorder="1" applyAlignment="1"/>
    <xf numFmtId="9" fontId="4" fillId="0" borderId="0" xfId="0" applyNumberFormat="1" applyFont="1" applyFill="1"/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13" xfId="0" applyFont="1" applyFill="1" applyBorder="1" applyAlignment="1"/>
    <xf numFmtId="0" fontId="4" fillId="0" borderId="3" xfId="0" applyFont="1" applyFill="1" applyBorder="1" applyAlignment="1"/>
    <xf numFmtId="43" fontId="3" fillId="0" borderId="0" xfId="1" applyFont="1" applyFill="1"/>
    <xf numFmtId="43" fontId="4" fillId="0" borderId="0" xfId="1" applyFont="1" applyFill="1" applyBorder="1" applyAlignment="1"/>
    <xf numFmtId="165" fontId="3" fillId="0" borderId="0" xfId="1" applyNumberFormat="1" applyFont="1" applyFill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43" fontId="4" fillId="2" borderId="15" xfId="1" applyFont="1" applyFill="1" applyBorder="1" applyAlignment="1">
      <alignment horizontal="right"/>
    </xf>
    <xf numFmtId="0" fontId="4" fillId="2" borderId="23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/>
    <xf numFmtId="168" fontId="3" fillId="0" borderId="0" xfId="0" applyNumberFormat="1" applyFont="1" applyFill="1" applyBorder="1"/>
    <xf numFmtId="0" fontId="4" fillId="0" borderId="0" xfId="0" applyNumberFormat="1" applyFont="1" applyFill="1" applyBorder="1"/>
    <xf numFmtId="43" fontId="3" fillId="0" borderId="0" xfId="3" quotePrefix="1" applyNumberFormat="1" applyFont="1" applyFill="1" applyBorder="1"/>
    <xf numFmtId="0" fontId="3" fillId="0" borderId="0" xfId="0" applyNumberFormat="1" applyFont="1" applyFill="1" applyBorder="1"/>
    <xf numFmtId="43" fontId="4" fillId="0" borderId="0" xfId="3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43" fontId="3" fillId="0" borderId="0" xfId="3" applyNumberFormat="1" applyFont="1" applyFill="1" applyBorder="1"/>
    <xf numFmtId="0" fontId="4" fillId="0" borderId="0" xfId="0" applyFont="1" applyFill="1" applyBorder="1" applyAlignment="1">
      <alignment wrapText="1"/>
    </xf>
    <xf numFmtId="43" fontId="4" fillId="0" borderId="0" xfId="1" applyFont="1" applyFill="1" applyBorder="1" applyAlignment="1">
      <alignment wrapText="1"/>
    </xf>
    <xf numFmtId="43" fontId="3" fillId="0" borderId="0" xfId="1" applyNumberFormat="1" applyFont="1" applyFill="1" applyBorder="1"/>
    <xf numFmtId="49" fontId="3" fillId="0" borderId="0" xfId="0" applyNumberFormat="1" applyFont="1" applyFill="1" applyBorder="1"/>
    <xf numFmtId="49" fontId="4" fillId="0" borderId="0" xfId="0" applyNumberFormat="1" applyFont="1" applyFill="1" applyBorder="1"/>
    <xf numFmtId="43" fontId="4" fillId="0" borderId="0" xfId="1" applyNumberFormat="1" applyFont="1" applyFill="1" applyBorder="1"/>
    <xf numFmtId="49" fontId="4" fillId="2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/>
    <xf numFmtId="2" fontId="3" fillId="2" borderId="15" xfId="0" applyNumberFormat="1" applyFont="1" applyFill="1" applyBorder="1" applyAlignment="1">
      <alignment horizontal="right"/>
    </xf>
    <xf numFmtId="43" fontId="3" fillId="2" borderId="15" xfId="1" applyFont="1" applyFill="1" applyBorder="1" applyAlignment="1">
      <alignment horizontal="right" vertical="top" wrapText="1"/>
    </xf>
    <xf numFmtId="43" fontId="4" fillId="2" borderId="15" xfId="1" applyFont="1" applyFill="1" applyBorder="1" applyAlignment="1">
      <alignment horizontal="right" vertical="top" wrapText="1"/>
    </xf>
    <xf numFmtId="43" fontId="4" fillId="2" borderId="15" xfId="1" applyFont="1" applyFill="1" applyBorder="1"/>
    <xf numFmtId="43" fontId="3" fillId="2" borderId="15" xfId="1" applyFont="1" applyFill="1" applyBorder="1"/>
    <xf numFmtId="164" fontId="4" fillId="0" borderId="0" xfId="0" applyNumberFormat="1" applyFont="1" applyFill="1" applyBorder="1"/>
    <xf numFmtId="2" fontId="4" fillId="2" borderId="15" xfId="1" applyNumberFormat="1" applyFont="1" applyFill="1" applyBorder="1" applyAlignment="1">
      <alignment horizontal="right"/>
    </xf>
    <xf numFmtId="0" fontId="15" fillId="0" borderId="0" xfId="0" applyFont="1" applyFill="1" applyBorder="1"/>
    <xf numFmtId="43" fontId="4" fillId="0" borderId="0" xfId="0" applyNumberFormat="1" applyFont="1" applyFill="1" applyBorder="1"/>
    <xf numFmtId="167" fontId="4" fillId="0" borderId="0" xfId="0" applyNumberFormat="1" applyFont="1" applyFill="1" applyBorder="1"/>
    <xf numFmtId="43" fontId="3" fillId="2" borderId="15" xfId="1" applyFont="1" applyFill="1" applyBorder="1" applyAlignment="1">
      <alignment horizontal="right"/>
    </xf>
    <xf numFmtId="43" fontId="4" fillId="2" borderId="18" xfId="1" applyFont="1" applyFill="1" applyBorder="1" applyAlignment="1">
      <alignment horizontal="right"/>
    </xf>
    <xf numFmtId="43" fontId="3" fillId="2" borderId="15" xfId="1" applyFont="1" applyFill="1" applyBorder="1" applyAlignment="1">
      <alignment horizontal="center"/>
    </xf>
    <xf numFmtId="43" fontId="3" fillId="2" borderId="15" xfId="0" applyNumberFormat="1" applyFont="1" applyFill="1" applyBorder="1"/>
    <xf numFmtId="43" fontId="4" fillId="2" borderId="15" xfId="1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43" fontId="3" fillId="2" borderId="15" xfId="1" applyNumberFormat="1" applyFont="1" applyFill="1" applyBorder="1"/>
    <xf numFmtId="2" fontId="10" fillId="2" borderId="15" xfId="0" applyNumberFormat="1" applyFont="1" applyFill="1" applyBorder="1" applyAlignment="1">
      <alignment horizontal="center"/>
    </xf>
    <xf numFmtId="43" fontId="4" fillId="2" borderId="15" xfId="1" applyFont="1" applyFill="1" applyBorder="1" applyAlignment="1">
      <alignment horizontal="center"/>
    </xf>
    <xf numFmtId="43" fontId="4" fillId="0" borderId="15" xfId="1" applyFont="1" applyFill="1" applyBorder="1" applyAlignment="1">
      <alignment horizontal="right"/>
    </xf>
    <xf numFmtId="43" fontId="3" fillId="0" borderId="15" xfId="1" applyFont="1" applyFill="1" applyBorder="1" applyAlignment="1">
      <alignment horizontal="right"/>
    </xf>
    <xf numFmtId="43" fontId="4" fillId="0" borderId="15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3" fillId="2" borderId="15" xfId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5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165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3" fillId="0" borderId="25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</cellXfs>
  <cellStyles count="4">
    <cellStyle name="Bun" xfId="3" builtinId="26"/>
    <cellStyle name="Eronat" xfId="2" builtinId="27"/>
    <cellStyle name="Normal" xfId="0" builtinId="0"/>
    <cellStyle name="Virgulă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1"/>
  <sheetViews>
    <sheetView tabSelected="1" workbookViewId="0">
      <selection activeCell="A144" sqref="A144:XFD152"/>
    </sheetView>
  </sheetViews>
  <sheetFormatPr defaultRowHeight="15.75"/>
  <cols>
    <col min="1" max="1" width="8.42578125" style="5" customWidth="1"/>
    <col min="2" max="2" width="8.140625" style="5" customWidth="1"/>
    <col min="3" max="3" width="6.140625" style="5" customWidth="1"/>
    <col min="4" max="4" width="7.7109375" style="5" customWidth="1"/>
    <col min="5" max="5" width="8.85546875" style="5" bestFit="1" customWidth="1"/>
    <col min="6" max="6" width="8.140625" style="5" customWidth="1"/>
    <col min="7" max="7" width="57.140625" style="5" customWidth="1"/>
    <col min="8" max="8" width="4.7109375" style="5" customWidth="1"/>
    <col min="9" max="9" width="19.140625" style="5" customWidth="1"/>
    <col min="10" max="10" width="30.140625" style="5" customWidth="1"/>
    <col min="11" max="11" width="14.140625" style="5" bestFit="1" customWidth="1"/>
    <col min="12" max="12" width="13.140625" style="5" customWidth="1"/>
    <col min="13" max="17" width="9.140625" style="5"/>
    <col min="18" max="18" width="46.42578125" style="5" customWidth="1"/>
    <col min="19" max="19" width="19.85546875" style="5" customWidth="1"/>
    <col min="20" max="16384" width="9.140625" style="5"/>
  </cols>
  <sheetData>
    <row r="1" spans="1:27" ht="15.75" customHeight="1">
      <c r="A1" s="2" t="s">
        <v>108</v>
      </c>
      <c r="B1" s="2"/>
      <c r="C1" s="2"/>
      <c r="D1" s="2"/>
      <c r="E1" s="2"/>
      <c r="F1" s="2"/>
      <c r="G1" s="2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73"/>
    </row>
    <row r="2" spans="1:27" ht="15.75" customHeight="1">
      <c r="A2" s="2" t="s">
        <v>107</v>
      </c>
      <c r="B2" s="2"/>
      <c r="C2" s="2"/>
      <c r="D2" s="2"/>
      <c r="E2" s="2"/>
      <c r="F2" s="2"/>
      <c r="G2" s="2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73"/>
    </row>
    <row r="3" spans="1:27">
      <c r="A3" s="2" t="s">
        <v>109</v>
      </c>
      <c r="B3" s="2"/>
      <c r="C3" s="2"/>
      <c r="D3" s="2"/>
      <c r="E3" s="2"/>
      <c r="F3" s="2"/>
      <c r="H3" s="4"/>
      <c r="I3" s="4"/>
      <c r="J3" s="4"/>
      <c r="K3" s="4"/>
      <c r="L3" s="2"/>
      <c r="M3" s="2"/>
      <c r="N3" s="2"/>
      <c r="O3" s="2"/>
      <c r="P3" s="2"/>
      <c r="Q3" s="2"/>
      <c r="S3" s="40"/>
    </row>
    <row r="4" spans="1:27">
      <c r="A4" s="2"/>
      <c r="B4" s="2"/>
      <c r="C4" s="2"/>
      <c r="D4" s="2"/>
      <c r="E4" s="2"/>
      <c r="F4" s="2"/>
      <c r="H4" s="4"/>
      <c r="I4" s="4"/>
      <c r="J4" s="4"/>
      <c r="K4" s="4"/>
      <c r="L4" s="2"/>
      <c r="M4" s="2"/>
      <c r="N4" s="2"/>
      <c r="O4" s="2"/>
      <c r="P4" s="2"/>
      <c r="Q4" s="2"/>
      <c r="S4" s="40"/>
    </row>
    <row r="5" spans="1:27">
      <c r="A5" s="2" t="s">
        <v>50</v>
      </c>
      <c r="B5" s="2"/>
      <c r="C5" s="2"/>
      <c r="D5" s="2"/>
      <c r="E5" s="2"/>
      <c r="F5" s="2"/>
      <c r="H5" s="4"/>
      <c r="I5" s="4"/>
      <c r="J5" s="4"/>
      <c r="K5" s="4"/>
      <c r="L5" s="4"/>
      <c r="M5" s="2"/>
      <c r="N5" s="2"/>
      <c r="O5" s="2"/>
      <c r="P5" s="2"/>
      <c r="Q5" s="2"/>
      <c r="S5" s="40"/>
    </row>
    <row r="6" spans="1:27">
      <c r="A6" s="2" t="s">
        <v>51</v>
      </c>
      <c r="B6" s="2"/>
      <c r="C6" s="2"/>
      <c r="D6" s="2"/>
      <c r="E6" s="2"/>
      <c r="F6" s="2"/>
      <c r="H6" s="4"/>
      <c r="I6" s="4"/>
      <c r="J6" s="4"/>
      <c r="K6" s="4"/>
      <c r="L6" s="4"/>
      <c r="M6" s="2"/>
      <c r="N6" s="2"/>
      <c r="O6" s="2"/>
      <c r="P6" s="2"/>
      <c r="Q6" s="2"/>
      <c r="S6" s="40"/>
    </row>
    <row r="7" spans="1:27">
      <c r="G7" s="68"/>
      <c r="H7" s="4"/>
      <c r="I7" s="4"/>
      <c r="J7" s="4"/>
      <c r="K7" s="4"/>
      <c r="L7" s="4"/>
      <c r="M7" s="2"/>
      <c r="N7" s="2"/>
      <c r="O7" s="2"/>
      <c r="P7" s="2"/>
      <c r="Q7" s="2"/>
      <c r="S7" s="40"/>
    </row>
    <row r="8" spans="1:27">
      <c r="G8" s="68"/>
      <c r="H8" s="4"/>
      <c r="I8" s="4"/>
      <c r="J8" s="4"/>
      <c r="K8" s="4"/>
      <c r="L8" s="4"/>
      <c r="M8" s="2"/>
      <c r="N8" s="2"/>
      <c r="O8" s="2"/>
      <c r="P8" s="2"/>
      <c r="Q8" s="2"/>
      <c r="S8" s="40"/>
    </row>
    <row r="9" spans="1:27">
      <c r="A9" s="161" t="s">
        <v>105</v>
      </c>
      <c r="B9" s="161"/>
      <c r="C9" s="161"/>
      <c r="D9" s="161"/>
      <c r="E9" s="161"/>
      <c r="F9" s="161"/>
      <c r="G9" s="161"/>
      <c r="H9" s="161"/>
      <c r="I9" s="161"/>
      <c r="J9" s="4"/>
      <c r="K9" s="4"/>
      <c r="S9" s="40"/>
    </row>
    <row r="10" spans="1:27" ht="13.5" customHeight="1">
      <c r="A10" s="43"/>
      <c r="B10" s="43"/>
      <c r="C10" s="43"/>
      <c r="D10" s="43"/>
      <c r="E10" s="43"/>
      <c r="F10" s="43"/>
      <c r="G10" s="43"/>
      <c r="H10" s="4"/>
      <c r="I10" s="6"/>
      <c r="J10" s="4"/>
      <c r="K10" s="4"/>
      <c r="L10" s="75"/>
      <c r="M10" s="75"/>
      <c r="N10" s="75"/>
      <c r="O10" s="75"/>
      <c r="P10" s="75"/>
      <c r="Q10" s="75"/>
      <c r="R10" s="75"/>
      <c r="S10" s="75"/>
    </row>
    <row r="11" spans="1:27" ht="16.5" thickBot="1">
      <c r="A11" s="43"/>
      <c r="B11" s="43"/>
      <c r="C11" s="43"/>
      <c r="D11" s="43"/>
      <c r="E11" s="43"/>
      <c r="F11" s="43"/>
      <c r="G11" s="43"/>
      <c r="H11" s="4"/>
      <c r="I11" s="6" t="s">
        <v>20</v>
      </c>
      <c r="J11" s="4"/>
      <c r="K11" s="4"/>
      <c r="L11" s="82"/>
      <c r="M11" s="82"/>
      <c r="N11" s="82"/>
      <c r="O11" s="82"/>
      <c r="P11" s="82"/>
      <c r="Q11" s="82"/>
      <c r="R11" s="82"/>
      <c r="S11" s="82"/>
      <c r="T11" s="4"/>
      <c r="U11" s="4"/>
      <c r="V11" s="4"/>
      <c r="W11" s="4"/>
      <c r="X11" s="4"/>
      <c r="Y11" s="4"/>
      <c r="Z11" s="4"/>
      <c r="AA11" s="4"/>
    </row>
    <row r="12" spans="1:27" ht="63" customHeight="1">
      <c r="A12" s="166" t="s">
        <v>28</v>
      </c>
      <c r="B12" s="170" t="s">
        <v>52</v>
      </c>
      <c r="C12" s="170" t="s">
        <v>53</v>
      </c>
      <c r="D12" s="170" t="s">
        <v>29</v>
      </c>
      <c r="E12" s="168" t="s">
        <v>11</v>
      </c>
      <c r="F12" s="170" t="s">
        <v>12</v>
      </c>
      <c r="G12" s="164" t="s">
        <v>0</v>
      </c>
      <c r="H12" s="157"/>
      <c r="I12" s="159" t="s">
        <v>106</v>
      </c>
      <c r="J12" s="4"/>
      <c r="K12" s="4"/>
      <c r="L12" s="82"/>
      <c r="M12" s="82"/>
      <c r="N12" s="82"/>
      <c r="O12" s="82"/>
      <c r="P12" s="82"/>
      <c r="Q12" s="82"/>
      <c r="R12" s="83"/>
      <c r="S12" s="84"/>
      <c r="T12" s="4"/>
      <c r="U12" s="4"/>
      <c r="V12" s="4"/>
      <c r="W12" s="4"/>
      <c r="X12" s="4"/>
      <c r="Y12" s="4"/>
      <c r="Z12" s="4"/>
      <c r="AA12" s="4"/>
    </row>
    <row r="13" spans="1:27" ht="16.5" thickBot="1">
      <c r="A13" s="167"/>
      <c r="B13" s="171"/>
      <c r="C13" s="171"/>
      <c r="D13" s="171"/>
      <c r="E13" s="169"/>
      <c r="F13" s="171"/>
      <c r="G13" s="165"/>
      <c r="H13" s="158"/>
      <c r="I13" s="160"/>
      <c r="J13" s="4"/>
      <c r="K13" s="4"/>
      <c r="L13" s="82"/>
      <c r="M13" s="82"/>
      <c r="N13" s="82"/>
      <c r="O13" s="82"/>
      <c r="P13" s="82"/>
      <c r="Q13" s="82"/>
      <c r="R13" s="83"/>
      <c r="S13" s="84"/>
      <c r="T13" s="4"/>
      <c r="U13" s="4"/>
      <c r="V13" s="4"/>
      <c r="W13" s="4"/>
      <c r="X13" s="4"/>
      <c r="Y13" s="4"/>
      <c r="Z13" s="4"/>
      <c r="AA13" s="4"/>
    </row>
    <row r="14" spans="1:27">
      <c r="A14" s="7"/>
      <c r="B14" s="8"/>
      <c r="C14" s="8"/>
      <c r="D14" s="8"/>
      <c r="E14" s="8"/>
      <c r="F14" s="8"/>
      <c r="G14" s="61" t="s">
        <v>30</v>
      </c>
      <c r="H14" s="62"/>
      <c r="I14" s="64">
        <f>I15+I27</f>
        <v>114663</v>
      </c>
      <c r="J14" s="4"/>
      <c r="K14" s="4"/>
      <c r="L14" s="85"/>
      <c r="M14" s="4"/>
      <c r="N14" s="4"/>
      <c r="O14" s="4"/>
      <c r="P14" s="4"/>
      <c r="Q14" s="4"/>
      <c r="R14" s="27"/>
      <c r="S14" s="23"/>
      <c r="T14" s="4"/>
      <c r="U14" s="4"/>
      <c r="V14" s="4"/>
      <c r="W14" s="4"/>
      <c r="X14" s="4"/>
      <c r="Y14" s="4"/>
      <c r="Z14" s="4"/>
      <c r="AA14" s="4"/>
    </row>
    <row r="15" spans="1:27" s="2" customFormat="1">
      <c r="A15" s="14"/>
      <c r="B15" s="15"/>
      <c r="C15" s="15"/>
      <c r="D15" s="15"/>
      <c r="E15" s="15"/>
      <c r="F15" s="15"/>
      <c r="G15" s="58" t="s">
        <v>31</v>
      </c>
      <c r="H15" s="55"/>
      <c r="I15" s="65">
        <f>I16</f>
        <v>97560</v>
      </c>
      <c r="J15" s="27"/>
      <c r="K15" s="27"/>
      <c r="L15" s="86"/>
      <c r="M15" s="27"/>
      <c r="N15" s="27"/>
      <c r="O15" s="27"/>
      <c r="P15" s="27"/>
      <c r="Q15" s="27"/>
      <c r="R15" s="27"/>
      <c r="S15" s="23"/>
      <c r="T15" s="27"/>
      <c r="U15" s="27"/>
      <c r="V15" s="27"/>
      <c r="W15" s="27"/>
      <c r="X15" s="27"/>
      <c r="Y15" s="27"/>
      <c r="Z15" s="27"/>
      <c r="AA15" s="27"/>
    </row>
    <row r="16" spans="1:27" ht="15" customHeight="1">
      <c r="A16" s="12"/>
      <c r="B16" s="10"/>
      <c r="C16" s="10"/>
      <c r="D16" s="10"/>
      <c r="E16" s="10"/>
      <c r="F16" s="10"/>
      <c r="G16" s="58" t="s">
        <v>32</v>
      </c>
      <c r="H16" s="59"/>
      <c r="I16" s="65">
        <f>I17+I23</f>
        <v>97560</v>
      </c>
      <c r="J16" s="4"/>
      <c r="K16" s="4"/>
      <c r="L16" s="87"/>
      <c r="M16" s="4"/>
      <c r="N16" s="4"/>
      <c r="O16" s="4"/>
      <c r="P16" s="4"/>
      <c r="Q16" s="4"/>
      <c r="R16" s="4"/>
      <c r="S16" s="32"/>
      <c r="T16" s="4"/>
      <c r="U16" s="4"/>
      <c r="V16" s="4"/>
      <c r="W16" s="4"/>
      <c r="X16" s="4"/>
      <c r="Y16" s="4"/>
      <c r="Z16" s="4"/>
      <c r="AA16" s="4"/>
    </row>
    <row r="17" spans="1:27" ht="15" customHeight="1">
      <c r="A17" s="12"/>
      <c r="B17" s="10"/>
      <c r="C17" s="10"/>
      <c r="D17" s="10"/>
      <c r="E17" s="10"/>
      <c r="F17" s="10"/>
      <c r="G17" s="58" t="s">
        <v>33</v>
      </c>
      <c r="H17" s="59"/>
      <c r="I17" s="105">
        <f>I18+I21</f>
        <v>206</v>
      </c>
      <c r="J17" s="4"/>
      <c r="K17" s="4"/>
      <c r="L17" s="87"/>
      <c r="M17" s="4"/>
      <c r="N17" s="4"/>
      <c r="O17" s="4"/>
      <c r="P17" s="4"/>
      <c r="Q17" s="4"/>
      <c r="R17" s="4"/>
      <c r="S17" s="88"/>
      <c r="T17" s="4"/>
      <c r="U17" s="4"/>
      <c r="V17" s="4"/>
      <c r="W17" s="4"/>
      <c r="X17" s="4"/>
      <c r="Y17" s="4"/>
      <c r="Z17" s="4"/>
      <c r="AA17" s="4"/>
    </row>
    <row r="18" spans="1:27" ht="15" customHeight="1">
      <c r="A18" s="12">
        <v>30</v>
      </c>
      <c r="B18" s="10"/>
      <c r="C18" s="10"/>
      <c r="D18" s="10"/>
      <c r="E18" s="10"/>
      <c r="F18" s="10"/>
      <c r="G18" s="57" t="s">
        <v>23</v>
      </c>
      <c r="H18" s="59"/>
      <c r="I18" s="106">
        <f>I19</f>
        <v>56</v>
      </c>
      <c r="J18" s="4"/>
      <c r="K18" s="4"/>
      <c r="L18" s="89"/>
      <c r="M18" s="4"/>
      <c r="N18" s="4"/>
      <c r="O18" s="4"/>
      <c r="P18" s="4"/>
      <c r="Q18" s="4"/>
      <c r="R18" s="4"/>
      <c r="S18" s="90"/>
      <c r="T18" s="4"/>
      <c r="U18" s="4"/>
      <c r="V18" s="4"/>
      <c r="W18" s="4"/>
      <c r="X18" s="4"/>
      <c r="Y18" s="4"/>
      <c r="Z18" s="4"/>
      <c r="AA18" s="4"/>
    </row>
    <row r="19" spans="1:27" ht="15" customHeight="1">
      <c r="A19" s="9"/>
      <c r="B19" s="13" t="s">
        <v>34</v>
      </c>
      <c r="C19" s="10"/>
      <c r="D19" s="10"/>
      <c r="E19" s="10"/>
      <c r="F19" s="10"/>
      <c r="G19" s="57" t="s">
        <v>88</v>
      </c>
      <c r="H19" s="59"/>
      <c r="I19" s="106">
        <f>I20</f>
        <v>56</v>
      </c>
      <c r="J19" s="4"/>
      <c r="K19" s="4"/>
      <c r="L19" s="85"/>
      <c r="M19" s="91"/>
      <c r="N19" s="4"/>
      <c r="O19" s="4"/>
      <c r="P19" s="4"/>
      <c r="Q19" s="4"/>
      <c r="R19" s="4"/>
      <c r="S19" s="90"/>
      <c r="T19" s="4"/>
      <c r="U19" s="4"/>
      <c r="V19" s="4"/>
      <c r="W19" s="4"/>
      <c r="X19" s="4"/>
      <c r="Y19" s="4"/>
      <c r="Z19" s="4"/>
      <c r="AA19" s="4"/>
    </row>
    <row r="20" spans="1:27" ht="15" customHeight="1">
      <c r="A20" s="9"/>
      <c r="B20" s="10"/>
      <c r="C20" s="10">
        <v>30</v>
      </c>
      <c r="D20" s="10"/>
      <c r="E20" s="10"/>
      <c r="F20" s="10"/>
      <c r="G20" s="67" t="s">
        <v>24</v>
      </c>
      <c r="H20" s="59"/>
      <c r="I20" s="106">
        <v>56</v>
      </c>
      <c r="J20" s="4"/>
      <c r="K20" s="4"/>
      <c r="L20" s="85"/>
      <c r="M20" s="91"/>
      <c r="N20" s="4"/>
      <c r="O20" s="4"/>
      <c r="P20" s="4"/>
      <c r="Q20" s="4"/>
      <c r="R20" s="4"/>
      <c r="S20" s="32"/>
      <c r="T20" s="4"/>
      <c r="U20" s="4"/>
      <c r="V20" s="4"/>
      <c r="W20" s="4"/>
      <c r="X20" s="4"/>
      <c r="Y20" s="4"/>
      <c r="Z20" s="4"/>
      <c r="AA20" s="4"/>
    </row>
    <row r="21" spans="1:27" ht="15" customHeight="1">
      <c r="A21" s="12">
        <v>31</v>
      </c>
      <c r="B21" s="10"/>
      <c r="C21" s="10"/>
      <c r="D21" s="10"/>
      <c r="E21" s="10"/>
      <c r="F21" s="10"/>
      <c r="G21" s="58" t="s">
        <v>10</v>
      </c>
      <c r="H21" s="59"/>
      <c r="I21" s="105">
        <f>I22</f>
        <v>150</v>
      </c>
      <c r="J21" s="4"/>
      <c r="K21" s="4"/>
      <c r="L21" s="89"/>
      <c r="M21" s="91"/>
      <c r="N21" s="4"/>
      <c r="O21" s="4"/>
      <c r="P21" s="4"/>
      <c r="Q21" s="4"/>
      <c r="R21" s="4"/>
      <c r="S21" s="92"/>
      <c r="T21" s="4"/>
      <c r="U21" s="4"/>
      <c r="V21" s="4"/>
      <c r="W21" s="4"/>
      <c r="X21" s="4"/>
      <c r="Y21" s="4"/>
      <c r="Z21" s="4"/>
      <c r="AA21" s="4"/>
    </row>
    <row r="22" spans="1:27" ht="15" customHeight="1">
      <c r="A22" s="14"/>
      <c r="B22" s="15" t="s">
        <v>35</v>
      </c>
      <c r="C22" s="15"/>
      <c r="D22" s="15"/>
      <c r="E22" s="15"/>
      <c r="F22" s="15"/>
      <c r="G22" s="57" t="s">
        <v>9</v>
      </c>
      <c r="H22" s="59"/>
      <c r="I22" s="106">
        <v>150</v>
      </c>
      <c r="J22" s="4"/>
      <c r="K22" s="4"/>
      <c r="L22" s="86"/>
      <c r="M22" s="91"/>
      <c r="N22" s="27"/>
      <c r="O22" s="27"/>
      <c r="P22" s="27"/>
      <c r="Q22" s="27"/>
      <c r="R22" s="4"/>
      <c r="S22" s="32"/>
      <c r="T22" s="4"/>
      <c r="U22" s="4"/>
      <c r="V22" s="4"/>
      <c r="W22" s="4"/>
      <c r="X22" s="4"/>
      <c r="Y22" s="4"/>
      <c r="Z22" s="4"/>
      <c r="AA22" s="4"/>
    </row>
    <row r="23" spans="1:27" s="17" customFormat="1">
      <c r="A23" s="9"/>
      <c r="B23" s="10"/>
      <c r="C23" s="10"/>
      <c r="D23" s="10"/>
      <c r="E23" s="10"/>
      <c r="F23" s="10"/>
      <c r="G23" s="58" t="s">
        <v>36</v>
      </c>
      <c r="H23" s="59"/>
      <c r="I23" s="105">
        <f>I24</f>
        <v>97354</v>
      </c>
      <c r="J23" s="16"/>
      <c r="K23" s="16"/>
      <c r="L23" s="86"/>
      <c r="M23" s="91"/>
      <c r="N23" s="4"/>
      <c r="O23" s="4"/>
      <c r="P23" s="4"/>
      <c r="Q23" s="4"/>
      <c r="R23" s="4"/>
      <c r="S23" s="92"/>
      <c r="T23" s="16"/>
      <c r="U23" s="16"/>
      <c r="V23" s="16"/>
      <c r="W23" s="16"/>
      <c r="X23" s="16"/>
      <c r="Y23" s="16"/>
      <c r="Z23" s="16"/>
      <c r="AA23" s="16"/>
    </row>
    <row r="24" spans="1:27" s="19" customFormat="1" ht="15" customHeight="1">
      <c r="A24" s="12">
        <v>33</v>
      </c>
      <c r="B24" s="10"/>
      <c r="C24" s="10"/>
      <c r="D24" s="10"/>
      <c r="E24" s="10"/>
      <c r="F24" s="10"/>
      <c r="G24" s="58" t="s">
        <v>89</v>
      </c>
      <c r="H24" s="59"/>
      <c r="I24" s="105">
        <f>I26+I25</f>
        <v>97354</v>
      </c>
      <c r="J24" s="18"/>
      <c r="K24" s="18"/>
      <c r="L24" s="89"/>
      <c r="M24" s="91"/>
      <c r="N24" s="4"/>
      <c r="O24" s="4"/>
      <c r="P24" s="4"/>
      <c r="Q24" s="4"/>
      <c r="R24" s="4"/>
      <c r="S24" s="90"/>
      <c r="T24" s="18"/>
      <c r="U24" s="18"/>
      <c r="V24" s="18"/>
      <c r="W24" s="18"/>
      <c r="X24" s="18"/>
      <c r="Y24" s="18"/>
      <c r="Z24" s="18"/>
      <c r="AA24" s="18"/>
    </row>
    <row r="25" spans="1:27" s="19" customFormat="1" ht="17.25" customHeight="1">
      <c r="A25" s="9"/>
      <c r="B25" s="10" t="s">
        <v>37</v>
      </c>
      <c r="C25" s="10"/>
      <c r="D25" s="10"/>
      <c r="E25" s="10"/>
      <c r="F25" s="10"/>
      <c r="G25" s="57" t="s">
        <v>87</v>
      </c>
      <c r="H25" s="59"/>
      <c r="I25" s="106">
        <v>82278</v>
      </c>
      <c r="J25" s="4"/>
      <c r="K25" s="18"/>
      <c r="L25" s="86"/>
      <c r="M25" s="91"/>
      <c r="N25" s="4"/>
      <c r="O25" s="4"/>
      <c r="P25" s="4"/>
      <c r="Q25" s="4"/>
      <c r="R25" s="4"/>
      <c r="S25" s="32"/>
      <c r="T25" s="18"/>
      <c r="U25" s="18"/>
      <c r="V25" s="18"/>
      <c r="W25" s="18"/>
      <c r="X25" s="18"/>
      <c r="Y25" s="18"/>
      <c r="Z25" s="18"/>
      <c r="AA25" s="18"/>
    </row>
    <row r="26" spans="1:27" ht="15" customHeight="1">
      <c r="A26" s="20"/>
      <c r="B26" s="10">
        <v>50</v>
      </c>
      <c r="C26" s="10"/>
      <c r="D26" s="10"/>
      <c r="E26" s="10"/>
      <c r="F26" s="10"/>
      <c r="G26" s="78" t="s">
        <v>22</v>
      </c>
      <c r="H26" s="79"/>
      <c r="I26" s="106">
        <f>2681+12395</f>
        <v>15076</v>
      </c>
      <c r="J26" s="4"/>
      <c r="K26" s="4"/>
      <c r="L26" s="27"/>
      <c r="M26" s="27"/>
      <c r="N26" s="4"/>
      <c r="O26" s="4"/>
      <c r="P26" s="4"/>
      <c r="Q26" s="4"/>
      <c r="R26" s="4"/>
      <c r="S26" s="32"/>
      <c r="T26" s="4"/>
      <c r="U26" s="4"/>
      <c r="V26" s="4"/>
      <c r="W26" s="4"/>
      <c r="X26" s="4"/>
      <c r="Y26" s="4"/>
      <c r="Z26" s="4"/>
      <c r="AA26" s="4"/>
    </row>
    <row r="27" spans="1:27" s="2" customFormat="1" ht="15" customHeight="1">
      <c r="A27" s="21">
        <v>40</v>
      </c>
      <c r="B27" s="15">
        <v>10</v>
      </c>
      <c r="C27" s="15"/>
      <c r="D27" s="15"/>
      <c r="E27" s="15"/>
      <c r="F27" s="15"/>
      <c r="G27" s="58" t="s">
        <v>44</v>
      </c>
      <c r="H27" s="55"/>
      <c r="I27" s="105">
        <v>17103</v>
      </c>
      <c r="J27" s="111"/>
      <c r="K27" s="27"/>
      <c r="L27" s="27"/>
      <c r="M27" s="27"/>
      <c r="N27" s="27"/>
      <c r="O27" s="27"/>
      <c r="P27" s="27"/>
      <c r="Q27" s="27"/>
      <c r="R27" s="27"/>
      <c r="S27" s="92"/>
      <c r="T27" s="27"/>
      <c r="U27" s="27"/>
      <c r="V27" s="27"/>
      <c r="W27" s="27"/>
      <c r="X27" s="27"/>
      <c r="Y27" s="27"/>
      <c r="Z27" s="27"/>
      <c r="AA27" s="27"/>
    </row>
    <row r="28" spans="1:27" ht="28.5" customHeight="1">
      <c r="A28" s="20"/>
      <c r="B28" s="10"/>
      <c r="C28" s="10">
        <v>15</v>
      </c>
      <c r="D28" s="10"/>
      <c r="E28" s="10"/>
      <c r="F28" s="10"/>
      <c r="G28" s="63" t="s">
        <v>99</v>
      </c>
      <c r="H28" s="59"/>
      <c r="I28" s="128">
        <v>17103</v>
      </c>
      <c r="J28" s="111"/>
      <c r="K28" s="27"/>
      <c r="L28" s="4"/>
      <c r="M28" s="4"/>
      <c r="N28" s="4"/>
      <c r="O28" s="4"/>
      <c r="P28" s="4"/>
      <c r="Q28" s="4"/>
      <c r="R28" s="93"/>
      <c r="S28" s="94"/>
      <c r="T28" s="4"/>
      <c r="U28" s="4"/>
      <c r="V28" s="4"/>
      <c r="W28" s="4"/>
      <c r="X28" s="4"/>
      <c r="Y28" s="4"/>
      <c r="Z28" s="4"/>
      <c r="AA28" s="4"/>
    </row>
    <row r="29" spans="1:27" ht="15" customHeight="1">
      <c r="A29" s="129"/>
      <c r="B29" s="131"/>
      <c r="C29" s="131"/>
      <c r="D29" s="131"/>
      <c r="E29" s="131"/>
      <c r="F29" s="131"/>
      <c r="G29" s="133" t="s">
        <v>8</v>
      </c>
      <c r="H29" s="60" t="s">
        <v>48</v>
      </c>
      <c r="I29" s="105">
        <f>I31+I123</f>
        <v>120544.9975</v>
      </c>
      <c r="J29" s="4"/>
      <c r="K29" s="4"/>
      <c r="L29" s="109"/>
      <c r="M29" s="4"/>
      <c r="N29" s="4"/>
      <c r="O29" s="4"/>
      <c r="P29" s="4"/>
      <c r="Q29" s="4"/>
      <c r="R29" s="27"/>
      <c r="S29" s="94"/>
      <c r="T29" s="4"/>
      <c r="U29" s="4"/>
      <c r="V29" s="4"/>
      <c r="W29" s="4"/>
      <c r="X29" s="4"/>
      <c r="Y29" s="4"/>
      <c r="Z29" s="4"/>
      <c r="AA29" s="4"/>
    </row>
    <row r="30" spans="1:27" ht="15" customHeight="1">
      <c r="A30" s="130"/>
      <c r="B30" s="132"/>
      <c r="C30" s="132"/>
      <c r="D30" s="132"/>
      <c r="E30" s="132"/>
      <c r="F30" s="132"/>
      <c r="G30" s="134"/>
      <c r="H30" s="60" t="s">
        <v>49</v>
      </c>
      <c r="I30" s="105">
        <f>I32+I126</f>
        <v>114662.9975</v>
      </c>
      <c r="J30" s="4"/>
      <c r="K30" s="4"/>
      <c r="L30" s="27"/>
      <c r="M30" s="27"/>
      <c r="N30" s="27"/>
      <c r="O30" s="27"/>
      <c r="P30" s="27"/>
      <c r="Q30" s="27"/>
      <c r="R30" s="4"/>
      <c r="S30" s="95"/>
      <c r="T30" s="4"/>
      <c r="U30" s="4"/>
      <c r="V30" s="4"/>
      <c r="W30" s="4"/>
      <c r="X30" s="4"/>
      <c r="Y30" s="4"/>
      <c r="Z30" s="4"/>
      <c r="AA30" s="4"/>
    </row>
    <row r="31" spans="1:27" s="17" customFormat="1">
      <c r="A31" s="129"/>
      <c r="B31" s="131"/>
      <c r="C31" s="131"/>
      <c r="D31" s="131"/>
      <c r="E31" s="131"/>
      <c r="F31" s="131"/>
      <c r="G31" s="133" t="s">
        <v>64</v>
      </c>
      <c r="H31" s="60" t="s">
        <v>48</v>
      </c>
      <c r="I31" s="105">
        <f>I33+I61+I111+I119</f>
        <v>119302.9975</v>
      </c>
      <c r="J31" s="4"/>
      <c r="K31" s="4"/>
      <c r="L31" s="27"/>
      <c r="M31" s="27"/>
      <c r="N31" s="27"/>
      <c r="O31" s="27"/>
      <c r="P31" s="27"/>
      <c r="Q31" s="27"/>
      <c r="R31" s="4"/>
      <c r="S31" s="95"/>
      <c r="T31" s="16"/>
      <c r="U31" s="16"/>
      <c r="V31" s="16"/>
      <c r="W31" s="16"/>
      <c r="X31" s="16"/>
      <c r="Y31" s="16"/>
      <c r="Z31" s="16"/>
      <c r="AA31" s="16"/>
    </row>
    <row r="32" spans="1:27" s="17" customFormat="1">
      <c r="A32" s="130"/>
      <c r="B32" s="132"/>
      <c r="C32" s="132"/>
      <c r="D32" s="132"/>
      <c r="E32" s="132"/>
      <c r="F32" s="132"/>
      <c r="G32" s="134"/>
      <c r="H32" s="60" t="s">
        <v>49</v>
      </c>
      <c r="I32" s="105">
        <f>I34+I62+I112+I120</f>
        <v>113420.9975</v>
      </c>
      <c r="J32" s="16"/>
      <c r="K32" s="16"/>
      <c r="L32" s="27"/>
      <c r="M32" s="27"/>
      <c r="N32" s="27"/>
      <c r="O32" s="27"/>
      <c r="P32" s="27"/>
      <c r="Q32" s="27"/>
      <c r="R32" s="27"/>
      <c r="S32" s="95"/>
      <c r="T32" s="16"/>
      <c r="U32" s="16"/>
      <c r="V32" s="16"/>
      <c r="W32" s="16"/>
      <c r="X32" s="16"/>
      <c r="Y32" s="16"/>
      <c r="Z32" s="16"/>
      <c r="AA32" s="16"/>
    </row>
    <row r="33" spans="1:27" s="26" customFormat="1">
      <c r="A33" s="129"/>
      <c r="B33" s="131"/>
      <c r="C33" s="131"/>
      <c r="D33" s="131">
        <v>10</v>
      </c>
      <c r="E33" s="131"/>
      <c r="F33" s="131"/>
      <c r="G33" s="133" t="s">
        <v>6</v>
      </c>
      <c r="H33" s="60" t="s">
        <v>48</v>
      </c>
      <c r="I33" s="105">
        <f>I34</f>
        <v>58960.997499999998</v>
      </c>
      <c r="J33" s="16"/>
      <c r="K33" s="16"/>
      <c r="L33" s="27"/>
      <c r="M33" s="27"/>
      <c r="N33" s="27"/>
      <c r="O33" s="27"/>
      <c r="P33" s="27"/>
      <c r="Q33" s="27"/>
      <c r="R33" s="4"/>
      <c r="S33" s="23"/>
      <c r="T33" s="25"/>
      <c r="U33" s="25"/>
      <c r="V33" s="25"/>
      <c r="W33" s="25"/>
      <c r="X33" s="25"/>
      <c r="Y33" s="25"/>
      <c r="Z33" s="25"/>
      <c r="AA33" s="25"/>
    </row>
    <row r="34" spans="1:27" s="26" customFormat="1">
      <c r="A34" s="130"/>
      <c r="B34" s="132"/>
      <c r="C34" s="132"/>
      <c r="D34" s="132"/>
      <c r="E34" s="132"/>
      <c r="F34" s="132"/>
      <c r="G34" s="134"/>
      <c r="H34" s="60" t="s">
        <v>49</v>
      </c>
      <c r="I34" s="105">
        <f>I36+I52+I58</f>
        <v>58960.997499999998</v>
      </c>
      <c r="J34" s="25"/>
      <c r="K34" s="25"/>
      <c r="L34" s="27"/>
      <c r="M34" s="27"/>
      <c r="N34" s="27"/>
      <c r="O34" s="27"/>
      <c r="P34" s="27"/>
      <c r="Q34" s="27"/>
      <c r="R34" s="4"/>
      <c r="S34" s="23"/>
      <c r="T34" s="25"/>
      <c r="U34" s="25"/>
      <c r="V34" s="25"/>
      <c r="W34" s="25"/>
      <c r="X34" s="25"/>
      <c r="Y34" s="25"/>
      <c r="Z34" s="25"/>
      <c r="AA34" s="25"/>
    </row>
    <row r="35" spans="1:27" s="2" customFormat="1">
      <c r="A35" s="129"/>
      <c r="B35" s="131"/>
      <c r="C35" s="131"/>
      <c r="D35" s="131"/>
      <c r="E35" s="131" t="s">
        <v>25</v>
      </c>
      <c r="F35" s="131"/>
      <c r="G35" s="133" t="s">
        <v>80</v>
      </c>
      <c r="H35" s="60" t="s">
        <v>48</v>
      </c>
      <c r="I35" s="105">
        <f>I36</f>
        <v>57678</v>
      </c>
      <c r="J35" s="25"/>
      <c r="K35" s="25"/>
      <c r="L35" s="27"/>
      <c r="M35" s="27"/>
      <c r="N35" s="27"/>
      <c r="O35" s="27"/>
      <c r="P35" s="27"/>
      <c r="Q35" s="27"/>
      <c r="R35" s="27"/>
      <c r="S35" s="23"/>
      <c r="T35" s="27"/>
      <c r="U35" s="27"/>
      <c r="V35" s="27"/>
      <c r="W35" s="27"/>
      <c r="X35" s="27"/>
      <c r="Y35" s="27"/>
      <c r="Z35" s="27"/>
      <c r="AA35" s="27"/>
    </row>
    <row r="36" spans="1:27" s="2" customFormat="1">
      <c r="A36" s="130"/>
      <c r="B36" s="132"/>
      <c r="C36" s="132"/>
      <c r="D36" s="132"/>
      <c r="E36" s="132"/>
      <c r="F36" s="132"/>
      <c r="G36" s="134"/>
      <c r="H36" s="60" t="s">
        <v>49</v>
      </c>
      <c r="I36" s="105">
        <f>I38+I40+I42+I44+I46+I48+I50</f>
        <v>57678</v>
      </c>
      <c r="J36" s="27"/>
      <c r="K36" s="27"/>
      <c r="L36" s="27"/>
      <c r="M36" s="27"/>
      <c r="N36" s="27"/>
      <c r="O36" s="27"/>
      <c r="P36" s="27"/>
      <c r="Q36" s="27"/>
      <c r="R36" s="4"/>
      <c r="S36" s="95"/>
      <c r="T36" s="27"/>
      <c r="U36" s="27"/>
      <c r="V36" s="27"/>
      <c r="W36" s="27"/>
      <c r="X36" s="27"/>
      <c r="Y36" s="27"/>
      <c r="Z36" s="27"/>
      <c r="AA36" s="27"/>
    </row>
    <row r="37" spans="1:27" s="2" customFormat="1">
      <c r="A37" s="146"/>
      <c r="B37" s="135"/>
      <c r="C37" s="135"/>
      <c r="D37" s="135"/>
      <c r="E37" s="135"/>
      <c r="F37" s="135" t="s">
        <v>25</v>
      </c>
      <c r="G37" s="138" t="s">
        <v>86</v>
      </c>
      <c r="H37" s="60" t="s">
        <v>48</v>
      </c>
      <c r="I37" s="106">
        <v>43589</v>
      </c>
      <c r="J37" s="27"/>
      <c r="K37" s="27"/>
      <c r="L37" s="27"/>
      <c r="M37" s="27"/>
      <c r="N37" s="27"/>
      <c r="O37" s="27"/>
      <c r="P37" s="27"/>
      <c r="Q37" s="27"/>
      <c r="R37" s="4"/>
      <c r="S37" s="95"/>
      <c r="T37" s="27"/>
      <c r="U37" s="27"/>
      <c r="V37" s="27"/>
      <c r="W37" s="27"/>
      <c r="X37" s="27"/>
      <c r="Y37" s="27"/>
      <c r="Z37" s="27"/>
      <c r="AA37" s="27"/>
    </row>
    <row r="38" spans="1:27" s="2" customFormat="1">
      <c r="A38" s="147"/>
      <c r="B38" s="136"/>
      <c r="C38" s="136"/>
      <c r="D38" s="136"/>
      <c r="E38" s="136"/>
      <c r="F38" s="136"/>
      <c r="G38" s="139"/>
      <c r="H38" s="60" t="s">
        <v>49</v>
      </c>
      <c r="I38" s="106">
        <v>43589</v>
      </c>
      <c r="J38" s="27"/>
      <c r="K38" s="27"/>
      <c r="L38" s="27"/>
      <c r="M38" s="27"/>
      <c r="N38" s="27"/>
      <c r="O38" s="27"/>
      <c r="P38" s="96"/>
      <c r="Q38" s="27"/>
      <c r="R38" s="27"/>
      <c r="S38" s="95"/>
      <c r="T38" s="27"/>
      <c r="U38" s="27"/>
      <c r="V38" s="27"/>
      <c r="W38" s="27"/>
      <c r="X38" s="27"/>
      <c r="Y38" s="27"/>
      <c r="Z38" s="27"/>
      <c r="AA38" s="27"/>
    </row>
    <row r="39" spans="1:27" ht="15" customHeight="1">
      <c r="A39" s="146"/>
      <c r="B39" s="135"/>
      <c r="C39" s="135"/>
      <c r="D39" s="135"/>
      <c r="E39" s="135"/>
      <c r="F39" s="135" t="s">
        <v>34</v>
      </c>
      <c r="G39" s="138" t="s">
        <v>94</v>
      </c>
      <c r="H39" s="60" t="s">
        <v>48</v>
      </c>
      <c r="I39" s="106">
        <v>2498</v>
      </c>
      <c r="J39" s="27"/>
      <c r="K39" s="27"/>
      <c r="L39" s="27"/>
      <c r="M39" s="27"/>
      <c r="N39" s="27"/>
      <c r="O39" s="27"/>
      <c r="P39" s="27"/>
      <c r="Q39" s="27"/>
      <c r="R39" s="4"/>
      <c r="S39" s="95"/>
      <c r="T39" s="4"/>
      <c r="U39" s="4"/>
      <c r="V39" s="4"/>
      <c r="W39" s="4"/>
      <c r="X39" s="4"/>
      <c r="Y39" s="4"/>
      <c r="Z39" s="4"/>
      <c r="AA39" s="4"/>
    </row>
    <row r="40" spans="1:27" ht="15" customHeight="1">
      <c r="A40" s="147"/>
      <c r="B40" s="136"/>
      <c r="C40" s="136"/>
      <c r="D40" s="136"/>
      <c r="E40" s="136"/>
      <c r="F40" s="136"/>
      <c r="G40" s="139"/>
      <c r="H40" s="60" t="s">
        <v>49</v>
      </c>
      <c r="I40" s="106">
        <v>2498</v>
      </c>
      <c r="J40" s="4"/>
      <c r="K40" s="4"/>
      <c r="L40" s="27"/>
      <c r="M40" s="27"/>
      <c r="N40" s="27"/>
      <c r="O40" s="27"/>
      <c r="P40" s="27"/>
      <c r="Q40" s="27"/>
      <c r="R40" s="4"/>
      <c r="S40" s="95"/>
      <c r="T40" s="4"/>
      <c r="U40" s="4"/>
      <c r="V40" s="4"/>
      <c r="W40" s="4"/>
      <c r="X40" s="4"/>
      <c r="Y40" s="4"/>
      <c r="Z40" s="4"/>
      <c r="AA40" s="4"/>
    </row>
    <row r="41" spans="1:27" ht="15" customHeight="1">
      <c r="A41" s="146"/>
      <c r="B41" s="135"/>
      <c r="C41" s="135"/>
      <c r="D41" s="135"/>
      <c r="E41" s="135"/>
      <c r="F41" s="135" t="s">
        <v>40</v>
      </c>
      <c r="G41" s="138" t="s">
        <v>58</v>
      </c>
      <c r="H41" s="60" t="s">
        <v>48</v>
      </c>
      <c r="I41" s="106">
        <v>10</v>
      </c>
      <c r="J41" s="4"/>
      <c r="K41" s="4"/>
      <c r="L41" s="27"/>
      <c r="M41" s="27"/>
      <c r="N41" s="27"/>
      <c r="O41" s="27"/>
      <c r="P41" s="27"/>
      <c r="Q41" s="97"/>
      <c r="R41" s="4"/>
      <c r="S41" s="95"/>
      <c r="T41" s="4"/>
      <c r="U41" s="4"/>
      <c r="V41" s="4"/>
      <c r="W41" s="4"/>
      <c r="X41" s="4"/>
      <c r="Y41" s="4"/>
      <c r="Z41" s="4"/>
      <c r="AA41" s="4"/>
    </row>
    <row r="42" spans="1:27" ht="15" customHeight="1">
      <c r="A42" s="147"/>
      <c r="B42" s="136"/>
      <c r="C42" s="136"/>
      <c r="D42" s="136"/>
      <c r="E42" s="136"/>
      <c r="F42" s="136"/>
      <c r="G42" s="139"/>
      <c r="H42" s="60" t="s">
        <v>49</v>
      </c>
      <c r="I42" s="106">
        <v>10</v>
      </c>
      <c r="J42" s="4"/>
      <c r="K42" s="4"/>
      <c r="L42" s="4"/>
      <c r="M42" s="4"/>
      <c r="N42" s="4"/>
      <c r="O42" s="4"/>
      <c r="P42" s="4"/>
      <c r="Q42" s="4"/>
      <c r="R42" s="4"/>
      <c r="S42" s="32"/>
      <c r="T42" s="4"/>
      <c r="U42" s="4"/>
      <c r="V42" s="4"/>
      <c r="W42" s="4"/>
      <c r="X42" s="4"/>
      <c r="Y42" s="4"/>
      <c r="Z42" s="4"/>
      <c r="AA42" s="4"/>
    </row>
    <row r="43" spans="1:27">
      <c r="A43" s="146"/>
      <c r="B43" s="135"/>
      <c r="C43" s="135"/>
      <c r="D43" s="135"/>
      <c r="E43" s="135"/>
      <c r="F43" s="135">
        <v>12</v>
      </c>
      <c r="G43" s="138" t="s">
        <v>79</v>
      </c>
      <c r="H43" s="60" t="s">
        <v>48</v>
      </c>
      <c r="I43" s="106">
        <v>737</v>
      </c>
      <c r="J43" s="4"/>
      <c r="K43" s="4"/>
      <c r="L43" s="4"/>
      <c r="M43" s="4"/>
      <c r="N43" s="4"/>
      <c r="O43" s="4"/>
      <c r="P43" s="4"/>
      <c r="Q43" s="4"/>
      <c r="R43" s="4"/>
      <c r="S43" s="32"/>
      <c r="T43" s="4"/>
      <c r="U43" s="4"/>
      <c r="V43" s="4"/>
      <c r="W43" s="4"/>
      <c r="X43" s="4"/>
      <c r="Y43" s="4"/>
      <c r="Z43" s="4"/>
      <c r="AA43" s="4"/>
    </row>
    <row r="44" spans="1:27" customFormat="1">
      <c r="A44" s="147"/>
      <c r="B44" s="136"/>
      <c r="C44" s="136"/>
      <c r="D44" s="136"/>
      <c r="E44" s="136"/>
      <c r="F44" s="136"/>
      <c r="G44" s="139"/>
      <c r="H44" s="60" t="s">
        <v>49</v>
      </c>
      <c r="I44" s="106">
        <v>737</v>
      </c>
      <c r="J44" s="4"/>
      <c r="K44" s="4"/>
      <c r="L44" s="4"/>
      <c r="M44" s="4"/>
      <c r="N44" s="4"/>
      <c r="O44" s="4"/>
      <c r="P44" s="4"/>
      <c r="Q44" s="97"/>
      <c r="R44" s="4"/>
      <c r="S44" s="32"/>
      <c r="T44" s="1"/>
      <c r="U44" s="1"/>
      <c r="V44" s="1"/>
      <c r="W44" s="1"/>
      <c r="X44" s="1"/>
      <c r="Y44" s="1"/>
      <c r="Z44" s="1"/>
      <c r="AA44" s="1"/>
    </row>
    <row r="45" spans="1:27" ht="15" customHeight="1">
      <c r="A45" s="146"/>
      <c r="B45" s="135"/>
      <c r="C45" s="135"/>
      <c r="D45" s="135"/>
      <c r="E45" s="135"/>
      <c r="F45" s="135">
        <v>13</v>
      </c>
      <c r="G45" s="138" t="s">
        <v>54</v>
      </c>
      <c r="H45" s="60" t="s">
        <v>48</v>
      </c>
      <c r="I45" s="77">
        <v>675</v>
      </c>
      <c r="J45"/>
      <c r="K45" s="1"/>
      <c r="L45" s="4"/>
      <c r="M45" s="4"/>
      <c r="N45" s="4"/>
      <c r="O45" s="4"/>
      <c r="P45" s="4"/>
      <c r="Q45" s="4"/>
      <c r="R45" s="4"/>
      <c r="S45" s="32"/>
      <c r="T45" s="4"/>
      <c r="U45" s="4"/>
      <c r="V45" s="4"/>
      <c r="W45" s="4"/>
      <c r="X45" s="4"/>
      <c r="Y45" s="4"/>
      <c r="Z45" s="4"/>
      <c r="AA45" s="4"/>
    </row>
    <row r="46" spans="1:27" ht="15" customHeight="1">
      <c r="A46" s="147"/>
      <c r="B46" s="136"/>
      <c r="C46" s="136"/>
      <c r="D46" s="136"/>
      <c r="E46" s="136"/>
      <c r="F46" s="136"/>
      <c r="G46" s="139"/>
      <c r="H46" s="60" t="s">
        <v>49</v>
      </c>
      <c r="I46" s="77">
        <v>675</v>
      </c>
      <c r="J46" s="4"/>
      <c r="K46" s="4"/>
      <c r="L46" s="4"/>
      <c r="M46" s="4"/>
      <c r="N46" s="4"/>
      <c r="O46" s="4"/>
      <c r="P46" s="4"/>
      <c r="Q46" s="4"/>
      <c r="R46" s="4"/>
      <c r="S46" s="32"/>
      <c r="T46" s="4"/>
      <c r="U46" s="4"/>
      <c r="V46" s="4"/>
      <c r="W46" s="4"/>
      <c r="X46" s="4"/>
      <c r="Y46" s="4"/>
      <c r="Z46" s="4"/>
      <c r="AA46" s="4"/>
    </row>
    <row r="47" spans="1:27" ht="15" customHeight="1">
      <c r="A47" s="146"/>
      <c r="B47" s="135"/>
      <c r="C47" s="135"/>
      <c r="D47" s="135"/>
      <c r="E47" s="135"/>
      <c r="F47" s="135">
        <v>17</v>
      </c>
      <c r="G47" s="138" t="s">
        <v>55</v>
      </c>
      <c r="H47" s="60" t="s">
        <v>48</v>
      </c>
      <c r="I47" s="107">
        <v>2182</v>
      </c>
      <c r="J47" s="4"/>
      <c r="K47" s="4"/>
      <c r="L47" s="4"/>
      <c r="M47" s="4"/>
      <c r="N47" s="4"/>
      <c r="O47" s="4"/>
      <c r="P47" s="4"/>
      <c r="Q47" s="4"/>
      <c r="R47" s="4"/>
      <c r="S47" s="32"/>
      <c r="T47" s="4"/>
      <c r="U47" s="4"/>
      <c r="V47" s="4"/>
      <c r="W47" s="4"/>
      <c r="X47" s="4"/>
      <c r="Y47" s="4"/>
      <c r="Z47" s="4"/>
      <c r="AA47" s="4"/>
    </row>
    <row r="48" spans="1:27" ht="15" customHeight="1">
      <c r="A48" s="147"/>
      <c r="B48" s="136"/>
      <c r="C48" s="136"/>
      <c r="D48" s="136"/>
      <c r="E48" s="136"/>
      <c r="F48" s="136"/>
      <c r="G48" s="139"/>
      <c r="H48" s="60" t="s">
        <v>49</v>
      </c>
      <c r="I48" s="107">
        <v>2182</v>
      </c>
      <c r="J48" s="4"/>
      <c r="K48" s="4"/>
      <c r="L48" s="4"/>
      <c r="M48" s="4"/>
      <c r="N48" s="4"/>
      <c r="O48" s="4"/>
      <c r="P48" s="4"/>
      <c r="Q48" s="4"/>
      <c r="R48" s="4"/>
      <c r="S48" s="32"/>
      <c r="T48" s="4"/>
      <c r="U48" s="4"/>
      <c r="V48" s="4"/>
      <c r="W48" s="4"/>
      <c r="X48" s="4"/>
      <c r="Y48" s="4"/>
      <c r="Z48" s="4"/>
      <c r="AA48" s="4"/>
    </row>
    <row r="49" spans="1:27" ht="15" customHeight="1">
      <c r="A49" s="146"/>
      <c r="B49" s="135"/>
      <c r="C49" s="135"/>
      <c r="D49" s="135"/>
      <c r="E49" s="135"/>
      <c r="F49" s="135">
        <v>30</v>
      </c>
      <c r="G49" s="138" t="s">
        <v>78</v>
      </c>
      <c r="H49" s="60" t="s">
        <v>48</v>
      </c>
      <c r="I49" s="107">
        <v>7987</v>
      </c>
      <c r="J49" s="4"/>
      <c r="K49" s="4"/>
      <c r="L49" s="4"/>
      <c r="M49" s="4"/>
      <c r="N49" s="4"/>
      <c r="O49" s="4"/>
      <c r="P49" s="4"/>
      <c r="Q49" s="4"/>
      <c r="R49" s="4"/>
      <c r="S49" s="32"/>
      <c r="T49" s="4"/>
      <c r="U49" s="4"/>
      <c r="V49" s="4"/>
      <c r="W49" s="4"/>
      <c r="X49" s="4"/>
      <c r="Y49" s="4"/>
      <c r="Z49" s="4"/>
      <c r="AA49" s="4"/>
    </row>
    <row r="50" spans="1:27" ht="15" customHeight="1">
      <c r="A50" s="147"/>
      <c r="B50" s="136"/>
      <c r="C50" s="136"/>
      <c r="D50" s="136"/>
      <c r="E50" s="136"/>
      <c r="F50" s="136"/>
      <c r="G50" s="139"/>
      <c r="H50" s="60" t="s">
        <v>49</v>
      </c>
      <c r="I50" s="107">
        <v>7987</v>
      </c>
      <c r="J50" s="4"/>
      <c r="K50" s="4"/>
      <c r="L50" s="4"/>
      <c r="M50" s="4"/>
      <c r="N50" s="4"/>
      <c r="O50" s="4"/>
      <c r="P50" s="4"/>
      <c r="Q50" s="4"/>
      <c r="R50" s="4"/>
      <c r="S50" s="32"/>
      <c r="T50" s="4"/>
      <c r="U50" s="4"/>
      <c r="V50" s="4"/>
      <c r="W50" s="4"/>
      <c r="X50" s="4"/>
      <c r="Y50" s="4"/>
      <c r="Z50" s="4"/>
      <c r="AA50" s="4"/>
    </row>
    <row r="51" spans="1:27" ht="15" customHeight="1">
      <c r="A51" s="129"/>
      <c r="B51" s="131"/>
      <c r="C51" s="131"/>
      <c r="D51" s="131"/>
      <c r="E51" s="131" t="s">
        <v>38</v>
      </c>
      <c r="F51" s="135"/>
      <c r="G51" s="133" t="s">
        <v>85</v>
      </c>
      <c r="H51" s="60" t="s">
        <v>48</v>
      </c>
      <c r="I51" s="108">
        <f>I53+I55</f>
        <v>0</v>
      </c>
      <c r="J51" s="4"/>
      <c r="K51" s="4"/>
      <c r="L51" s="4"/>
      <c r="M51" s="4"/>
      <c r="N51" s="4"/>
      <c r="O51" s="4"/>
      <c r="P51" s="4"/>
      <c r="Q51" s="4"/>
      <c r="R51" s="4"/>
      <c r="S51" s="32"/>
      <c r="T51" s="4"/>
      <c r="U51" s="4"/>
      <c r="V51" s="4"/>
      <c r="W51" s="4"/>
      <c r="X51" s="4"/>
      <c r="Y51" s="4"/>
      <c r="Z51" s="4"/>
      <c r="AA51" s="4"/>
    </row>
    <row r="52" spans="1:27" ht="15" customHeight="1">
      <c r="A52" s="130"/>
      <c r="B52" s="132"/>
      <c r="C52" s="132"/>
      <c r="D52" s="132"/>
      <c r="E52" s="132"/>
      <c r="F52" s="136"/>
      <c r="G52" s="134"/>
      <c r="H52" s="60" t="s">
        <v>49</v>
      </c>
      <c r="I52" s="108">
        <f>I54+I56</f>
        <v>0</v>
      </c>
      <c r="J52" s="4"/>
      <c r="K52" s="4"/>
      <c r="L52" s="4"/>
      <c r="M52" s="4"/>
      <c r="N52" s="4"/>
      <c r="O52" s="4"/>
      <c r="P52" s="4"/>
      <c r="Q52" s="4"/>
      <c r="R52" s="4"/>
      <c r="S52" s="32"/>
      <c r="T52" s="4"/>
      <c r="U52" s="4"/>
      <c r="V52" s="4"/>
      <c r="W52" s="4"/>
      <c r="X52" s="4"/>
      <c r="Y52" s="4"/>
      <c r="Z52" s="4"/>
      <c r="AA52" s="4"/>
    </row>
    <row r="53" spans="1:27" s="2" customFormat="1" ht="15" customHeight="1">
      <c r="A53" s="129"/>
      <c r="B53" s="131"/>
      <c r="C53" s="131"/>
      <c r="D53" s="131"/>
      <c r="E53" s="135"/>
      <c r="F53" s="135" t="s">
        <v>35</v>
      </c>
      <c r="G53" s="138" t="s">
        <v>56</v>
      </c>
      <c r="H53" s="60" t="s">
        <v>48</v>
      </c>
      <c r="I53" s="107">
        <v>0</v>
      </c>
      <c r="J53" s="4"/>
      <c r="K53" s="4"/>
      <c r="L53" s="4"/>
      <c r="M53" s="4"/>
      <c r="N53" s="4"/>
      <c r="O53" s="4"/>
      <c r="P53" s="4"/>
      <c r="Q53" s="4"/>
      <c r="R53" s="4"/>
      <c r="S53" s="32"/>
      <c r="T53" s="27"/>
      <c r="U53" s="27"/>
      <c r="V53" s="27"/>
      <c r="W53" s="27"/>
      <c r="X53" s="27"/>
      <c r="Y53" s="27"/>
      <c r="Z53" s="27"/>
      <c r="AA53" s="27"/>
    </row>
    <row r="54" spans="1:27" s="2" customFormat="1" ht="15" customHeight="1">
      <c r="A54" s="130"/>
      <c r="B54" s="132"/>
      <c r="C54" s="132"/>
      <c r="D54" s="132"/>
      <c r="E54" s="136"/>
      <c r="F54" s="136"/>
      <c r="G54" s="139"/>
      <c r="H54" s="60" t="s">
        <v>49</v>
      </c>
      <c r="I54" s="107">
        <v>0</v>
      </c>
      <c r="J54" s="27"/>
      <c r="K54" s="27"/>
      <c r="L54" s="4"/>
      <c r="M54" s="4"/>
      <c r="N54" s="4"/>
      <c r="O54" s="4"/>
      <c r="P54" s="4"/>
      <c r="Q54" s="4"/>
      <c r="R54" s="4"/>
      <c r="S54" s="32"/>
      <c r="T54" s="27"/>
      <c r="U54" s="27"/>
      <c r="V54" s="27"/>
      <c r="W54" s="27"/>
      <c r="X54" s="27"/>
      <c r="Y54" s="27"/>
      <c r="Z54" s="27"/>
      <c r="AA54" s="27"/>
    </row>
    <row r="55" spans="1:27" s="2" customFormat="1" ht="15" customHeight="1">
      <c r="A55" s="129"/>
      <c r="B55" s="131"/>
      <c r="C55" s="131"/>
      <c r="D55" s="131"/>
      <c r="E55" s="135"/>
      <c r="F55" s="135" t="s">
        <v>40</v>
      </c>
      <c r="G55" s="138" t="s">
        <v>43</v>
      </c>
      <c r="H55" s="60" t="s">
        <v>48</v>
      </c>
      <c r="I55" s="107">
        <v>0</v>
      </c>
      <c r="J55" s="27"/>
      <c r="K55" s="27"/>
      <c r="L55" s="4"/>
      <c r="M55" s="4"/>
      <c r="N55" s="4"/>
      <c r="O55" s="4"/>
      <c r="P55" s="4"/>
      <c r="Q55" s="4"/>
      <c r="R55" s="4"/>
      <c r="S55" s="32"/>
      <c r="T55" s="27"/>
      <c r="U55" s="27"/>
      <c r="V55" s="27"/>
      <c r="W55" s="27"/>
      <c r="X55" s="27"/>
      <c r="Y55" s="27"/>
      <c r="Z55" s="27"/>
      <c r="AA55" s="27"/>
    </row>
    <row r="56" spans="1:27" s="2" customFormat="1" ht="15" customHeight="1">
      <c r="A56" s="130"/>
      <c r="B56" s="132"/>
      <c r="C56" s="132"/>
      <c r="D56" s="132"/>
      <c r="E56" s="136"/>
      <c r="F56" s="136"/>
      <c r="G56" s="139"/>
      <c r="H56" s="60" t="s">
        <v>49</v>
      </c>
      <c r="I56" s="107">
        <v>0</v>
      </c>
      <c r="J56" s="27"/>
      <c r="K56" s="27"/>
      <c r="L56" s="4"/>
      <c r="M56" s="4"/>
      <c r="N56" s="4"/>
      <c r="O56" s="4"/>
      <c r="P56" s="96"/>
      <c r="Q56" s="4"/>
      <c r="R56" s="27"/>
      <c r="S56" s="32"/>
      <c r="T56" s="27"/>
      <c r="U56" s="27"/>
      <c r="V56" s="27"/>
      <c r="W56" s="27"/>
      <c r="X56" s="27"/>
      <c r="Y56" s="27"/>
      <c r="Z56" s="27"/>
      <c r="AA56" s="27"/>
    </row>
    <row r="57" spans="1:27" s="2" customFormat="1" ht="15" customHeight="1">
      <c r="A57" s="149"/>
      <c r="B57" s="153"/>
      <c r="C57" s="153"/>
      <c r="D57" s="153"/>
      <c r="E57" s="155" t="s">
        <v>35</v>
      </c>
      <c r="F57" s="153"/>
      <c r="G57" s="133" t="s">
        <v>84</v>
      </c>
      <c r="H57" s="60" t="s">
        <v>48</v>
      </c>
      <c r="I57" s="22">
        <f>I58</f>
        <v>1282.9974999999999</v>
      </c>
      <c r="J57" s="27"/>
      <c r="K57" s="27"/>
      <c r="L57" s="27"/>
      <c r="M57" s="27"/>
      <c r="N57" s="27"/>
      <c r="O57" s="27"/>
      <c r="P57" s="97"/>
      <c r="Q57" s="4"/>
      <c r="R57" s="4"/>
      <c r="S57" s="92"/>
      <c r="T57" s="27"/>
      <c r="U57" s="27"/>
      <c r="V57" s="27"/>
      <c r="W57" s="27"/>
      <c r="X57" s="27"/>
      <c r="Y57" s="27"/>
      <c r="Z57" s="27"/>
      <c r="AA57" s="27"/>
    </row>
    <row r="58" spans="1:27" s="2" customFormat="1" ht="15" customHeight="1">
      <c r="A58" s="150"/>
      <c r="B58" s="154"/>
      <c r="C58" s="154"/>
      <c r="D58" s="154"/>
      <c r="E58" s="156"/>
      <c r="F58" s="154"/>
      <c r="G58" s="134"/>
      <c r="H58" s="60" t="s">
        <v>49</v>
      </c>
      <c r="I58" s="22">
        <f>I59</f>
        <v>1282.9974999999999</v>
      </c>
      <c r="J58" s="27"/>
      <c r="K58" s="27"/>
      <c r="L58" s="27"/>
      <c r="M58" s="27"/>
      <c r="N58" s="27"/>
      <c r="O58" s="27"/>
      <c r="P58" s="97"/>
      <c r="Q58" s="4"/>
      <c r="R58" s="4"/>
      <c r="S58" s="92"/>
      <c r="T58" s="27"/>
      <c r="U58" s="27"/>
      <c r="V58" s="27"/>
      <c r="W58" s="27"/>
      <c r="X58" s="27"/>
      <c r="Y58" s="27"/>
      <c r="Z58" s="27"/>
      <c r="AA58" s="27"/>
    </row>
    <row r="59" spans="1:27" s="30" customFormat="1" ht="15" customHeight="1">
      <c r="A59" s="149"/>
      <c r="B59" s="153"/>
      <c r="C59" s="153"/>
      <c r="D59" s="153"/>
      <c r="E59" s="153"/>
      <c r="F59" s="151" t="s">
        <v>42</v>
      </c>
      <c r="G59" s="138" t="s">
        <v>45</v>
      </c>
      <c r="H59" s="76" t="s">
        <v>48</v>
      </c>
      <c r="I59" s="66">
        <f>(I35-I45)*2.25%+0.43</f>
        <v>1282.9974999999999</v>
      </c>
      <c r="J59" s="27"/>
      <c r="K59" s="27"/>
      <c r="L59" s="27"/>
      <c r="M59" s="27"/>
      <c r="N59" s="27"/>
      <c r="O59" s="27"/>
      <c r="P59" s="97"/>
      <c r="Q59" s="97"/>
      <c r="R59" s="4"/>
      <c r="S59" s="32"/>
      <c r="T59" s="29"/>
      <c r="U59" s="29"/>
      <c r="V59" s="29"/>
      <c r="W59" s="29"/>
      <c r="X59" s="29"/>
      <c r="Y59" s="29"/>
      <c r="Z59" s="29"/>
      <c r="AA59" s="29"/>
    </row>
    <row r="60" spans="1:27" s="30" customFormat="1" ht="15" customHeight="1">
      <c r="A60" s="150"/>
      <c r="B60" s="154"/>
      <c r="C60" s="154"/>
      <c r="D60" s="154"/>
      <c r="E60" s="154"/>
      <c r="F60" s="152"/>
      <c r="G60" s="139"/>
      <c r="H60" s="76" t="s">
        <v>49</v>
      </c>
      <c r="I60" s="66">
        <f>I59</f>
        <v>1282.9974999999999</v>
      </c>
      <c r="J60" s="29"/>
      <c r="K60" s="29"/>
      <c r="L60" s="27"/>
      <c r="M60" s="27"/>
      <c r="N60" s="27"/>
      <c r="O60" s="27"/>
      <c r="P60" s="97"/>
      <c r="Q60" s="4"/>
      <c r="R60" s="4"/>
      <c r="S60" s="32"/>
      <c r="T60" s="29"/>
      <c r="U60" s="29"/>
      <c r="V60" s="29"/>
      <c r="W60" s="29"/>
      <c r="X60" s="29"/>
      <c r="Y60" s="29"/>
      <c r="Z60" s="29"/>
      <c r="AA60" s="29"/>
    </row>
    <row r="61" spans="1:27" ht="15" customHeight="1">
      <c r="A61" s="146"/>
      <c r="B61" s="135"/>
      <c r="C61" s="135"/>
      <c r="D61" s="131">
        <v>20</v>
      </c>
      <c r="E61" s="135"/>
      <c r="F61" s="135"/>
      <c r="G61" s="133" t="s">
        <v>83</v>
      </c>
      <c r="H61" s="56" t="s">
        <v>48</v>
      </c>
      <c r="I61" s="121">
        <f>I63+I81+I83+I89+I95+I97+I99+I101</f>
        <v>59730</v>
      </c>
      <c r="J61" s="29"/>
      <c r="K61" s="29"/>
      <c r="L61" s="27"/>
      <c r="M61" s="27"/>
      <c r="N61" s="27"/>
      <c r="O61" s="27"/>
      <c r="P61" s="97"/>
      <c r="Q61" s="4"/>
      <c r="R61" s="4"/>
      <c r="S61" s="32"/>
      <c r="T61" s="4"/>
      <c r="U61" s="4"/>
      <c r="V61" s="4"/>
      <c r="W61" s="4"/>
      <c r="X61" s="4"/>
      <c r="Y61" s="4"/>
      <c r="Z61" s="4"/>
      <c r="AA61" s="4"/>
    </row>
    <row r="62" spans="1:27" ht="14.25" customHeight="1">
      <c r="A62" s="147"/>
      <c r="B62" s="136"/>
      <c r="C62" s="136"/>
      <c r="D62" s="132"/>
      <c r="E62" s="136"/>
      <c r="F62" s="136"/>
      <c r="G62" s="134"/>
      <c r="H62" s="76" t="s">
        <v>49</v>
      </c>
      <c r="I62" s="108">
        <f>I64+I82+I84+I90+I96+I98+I100+I102</f>
        <v>53848</v>
      </c>
      <c r="J62" s="4"/>
      <c r="K62" s="4"/>
      <c r="L62" s="27"/>
      <c r="M62" s="27"/>
      <c r="N62" s="27"/>
      <c r="O62" s="27"/>
      <c r="P62" s="96"/>
      <c r="Q62" s="4"/>
      <c r="R62" s="27"/>
      <c r="S62" s="32"/>
      <c r="T62" s="4"/>
      <c r="U62" s="4"/>
      <c r="V62" s="4"/>
      <c r="W62" s="4"/>
      <c r="X62" s="4"/>
      <c r="Y62" s="4"/>
      <c r="Z62" s="4"/>
      <c r="AA62" s="4"/>
    </row>
    <row r="63" spans="1:27">
      <c r="A63" s="146"/>
      <c r="B63" s="135"/>
      <c r="C63" s="135"/>
      <c r="D63" s="135"/>
      <c r="E63" s="131" t="s">
        <v>25</v>
      </c>
      <c r="F63" s="135"/>
      <c r="G63" s="133" t="s">
        <v>82</v>
      </c>
      <c r="H63" s="56" t="s">
        <v>48</v>
      </c>
      <c r="I63" s="121">
        <f>I65+I67+I69+I71+I73+I75+I77+I79</f>
        <v>30697</v>
      </c>
      <c r="J63" s="4"/>
      <c r="K63" s="4"/>
      <c r="L63" s="4"/>
      <c r="M63" s="4"/>
      <c r="N63" s="4"/>
      <c r="O63" s="4"/>
      <c r="P63" s="4"/>
      <c r="Q63" s="4"/>
      <c r="R63" s="4"/>
      <c r="S63" s="95"/>
      <c r="T63" s="4"/>
      <c r="U63" s="4"/>
      <c r="V63" s="4"/>
      <c r="W63" s="4"/>
      <c r="X63" s="4"/>
      <c r="Y63" s="4"/>
      <c r="Z63" s="4"/>
      <c r="AA63" s="4"/>
    </row>
    <row r="64" spans="1:27">
      <c r="A64" s="147"/>
      <c r="B64" s="136"/>
      <c r="C64" s="136"/>
      <c r="D64" s="136"/>
      <c r="E64" s="132"/>
      <c r="F64" s="136"/>
      <c r="G64" s="134"/>
      <c r="H64" s="76" t="s">
        <v>49</v>
      </c>
      <c r="I64" s="117">
        <f>I66+I68+I70+I72+I74+I76+I78+I80</f>
        <v>24815</v>
      </c>
      <c r="J64" s="4"/>
      <c r="K64" s="4"/>
      <c r="L64" s="4"/>
      <c r="M64" s="4"/>
      <c r="N64" s="4"/>
      <c r="O64" s="4"/>
      <c r="P64" s="4"/>
      <c r="Q64" s="4"/>
      <c r="R64" s="4"/>
      <c r="S64" s="95"/>
      <c r="T64" s="4"/>
      <c r="U64" s="4"/>
      <c r="V64" s="4"/>
      <c r="W64" s="4"/>
      <c r="X64" s="4"/>
      <c r="Y64" s="4"/>
      <c r="Z64" s="4"/>
      <c r="AA64" s="4"/>
    </row>
    <row r="65" spans="1:27" ht="15" customHeight="1">
      <c r="A65" s="146"/>
      <c r="B65" s="135"/>
      <c r="C65" s="135"/>
      <c r="D65" s="135"/>
      <c r="E65" s="135"/>
      <c r="F65" s="135" t="s">
        <v>25</v>
      </c>
      <c r="G65" s="138" t="s">
        <v>1</v>
      </c>
      <c r="H65" s="76" t="s">
        <v>48</v>
      </c>
      <c r="I65" s="77">
        <v>1051</v>
      </c>
      <c r="J65" s="4"/>
      <c r="K65" s="4"/>
      <c r="L65" s="4"/>
      <c r="M65" s="4"/>
      <c r="N65" s="4"/>
      <c r="O65" s="4"/>
      <c r="P65" s="4"/>
      <c r="Q65" s="97"/>
      <c r="R65" s="4"/>
      <c r="S65" s="98"/>
      <c r="T65" s="4"/>
      <c r="U65" s="4"/>
      <c r="V65" s="4"/>
      <c r="W65" s="4"/>
      <c r="X65" s="4"/>
      <c r="Y65" s="4"/>
      <c r="Z65" s="4"/>
      <c r="AA65" s="4"/>
    </row>
    <row r="66" spans="1:27" ht="15" customHeight="1">
      <c r="A66" s="147"/>
      <c r="B66" s="136"/>
      <c r="C66" s="136"/>
      <c r="D66" s="136"/>
      <c r="E66" s="136"/>
      <c r="F66" s="136"/>
      <c r="G66" s="139"/>
      <c r="H66" s="76" t="s">
        <v>49</v>
      </c>
      <c r="I66" s="77">
        <v>1051</v>
      </c>
      <c r="J66" s="4"/>
      <c r="K66" s="4"/>
      <c r="L66" s="4"/>
      <c r="M66" s="4"/>
      <c r="N66" s="4"/>
      <c r="O66" s="4"/>
      <c r="P66" s="4"/>
      <c r="Q66" s="97"/>
      <c r="R66" s="4"/>
      <c r="S66" s="98"/>
      <c r="T66" s="4"/>
      <c r="U66" s="4"/>
      <c r="V66" s="4"/>
      <c r="W66" s="4"/>
      <c r="X66" s="4"/>
      <c r="Y66" s="4"/>
      <c r="Z66" s="4"/>
      <c r="AA66" s="4"/>
    </row>
    <row r="67" spans="1:27" ht="15" customHeight="1">
      <c r="A67" s="146"/>
      <c r="B67" s="135"/>
      <c r="C67" s="135"/>
      <c r="D67" s="135"/>
      <c r="E67" s="135"/>
      <c r="F67" s="135" t="s">
        <v>38</v>
      </c>
      <c r="G67" s="138" t="s">
        <v>65</v>
      </c>
      <c r="H67" s="76" t="s">
        <v>48</v>
      </c>
      <c r="I67" s="77">
        <v>20</v>
      </c>
      <c r="J67" s="4"/>
      <c r="K67" s="4"/>
      <c r="L67" s="4"/>
      <c r="M67" s="4"/>
      <c r="N67" s="4"/>
      <c r="O67" s="4"/>
      <c r="P67" s="4"/>
      <c r="Q67" s="97"/>
      <c r="R67" s="4"/>
      <c r="S67" s="98"/>
      <c r="T67" s="4"/>
      <c r="U67" s="4"/>
      <c r="V67" s="4"/>
      <c r="W67" s="4"/>
      <c r="X67" s="4"/>
      <c r="Y67" s="4"/>
      <c r="Z67" s="4"/>
      <c r="AA67" s="4"/>
    </row>
    <row r="68" spans="1:27" ht="15" customHeight="1">
      <c r="A68" s="147"/>
      <c r="B68" s="136"/>
      <c r="C68" s="136"/>
      <c r="D68" s="136"/>
      <c r="E68" s="136"/>
      <c r="F68" s="136"/>
      <c r="G68" s="139"/>
      <c r="H68" s="76" t="s">
        <v>49</v>
      </c>
      <c r="I68" s="77">
        <v>20</v>
      </c>
      <c r="J68" s="4"/>
      <c r="K68" s="4"/>
      <c r="L68" s="4"/>
      <c r="M68" s="4"/>
      <c r="N68" s="4"/>
      <c r="O68" s="4"/>
      <c r="P68" s="4"/>
      <c r="Q68" s="97"/>
      <c r="R68" s="4"/>
      <c r="S68" s="98"/>
      <c r="T68" s="4"/>
      <c r="U68" s="4"/>
      <c r="V68" s="4"/>
      <c r="W68" s="4"/>
      <c r="X68" s="4"/>
      <c r="Y68" s="4"/>
      <c r="Z68" s="4"/>
      <c r="AA68" s="4"/>
    </row>
    <row r="69" spans="1:27" ht="15" customHeight="1">
      <c r="A69" s="146"/>
      <c r="B69" s="135"/>
      <c r="C69" s="135"/>
      <c r="D69" s="135"/>
      <c r="E69" s="135"/>
      <c r="F69" s="135" t="s">
        <v>35</v>
      </c>
      <c r="G69" s="138" t="s">
        <v>90</v>
      </c>
      <c r="H69" s="76" t="s">
        <v>48</v>
      </c>
      <c r="I69" s="124">
        <v>850</v>
      </c>
      <c r="J69" s="4"/>
      <c r="K69" s="4"/>
      <c r="L69" s="4"/>
      <c r="M69" s="4"/>
      <c r="N69" s="4"/>
      <c r="O69" s="4"/>
      <c r="P69" s="4"/>
      <c r="Q69" s="97"/>
      <c r="R69" s="4"/>
      <c r="S69" s="98"/>
      <c r="T69" s="4"/>
      <c r="U69" s="4"/>
      <c r="V69" s="4"/>
      <c r="W69" s="4"/>
      <c r="X69" s="4"/>
      <c r="Y69" s="4"/>
      <c r="Z69" s="4"/>
      <c r="AA69" s="4"/>
    </row>
    <row r="70" spans="1:27" ht="15" customHeight="1">
      <c r="A70" s="147"/>
      <c r="B70" s="136"/>
      <c r="C70" s="136"/>
      <c r="D70" s="136"/>
      <c r="E70" s="136"/>
      <c r="F70" s="136"/>
      <c r="G70" s="139"/>
      <c r="H70" s="76" t="s">
        <v>49</v>
      </c>
      <c r="I70" s="77">
        <v>850</v>
      </c>
      <c r="J70" s="4"/>
      <c r="K70" s="4"/>
      <c r="L70" s="4"/>
      <c r="M70" s="4"/>
      <c r="N70" s="4"/>
      <c r="O70" s="4"/>
      <c r="P70" s="4"/>
      <c r="Q70" s="97"/>
      <c r="R70" s="4"/>
      <c r="S70" s="98"/>
      <c r="T70" s="4"/>
      <c r="U70" s="4"/>
      <c r="V70" s="4"/>
      <c r="W70" s="4"/>
      <c r="X70" s="4"/>
      <c r="Y70" s="4"/>
      <c r="Z70" s="4"/>
      <c r="AA70" s="4"/>
    </row>
    <row r="71" spans="1:27" ht="15" customHeight="1">
      <c r="A71" s="146"/>
      <c r="B71" s="135"/>
      <c r="C71" s="135"/>
      <c r="D71" s="135"/>
      <c r="E71" s="135"/>
      <c r="F71" s="135" t="s">
        <v>39</v>
      </c>
      <c r="G71" s="138" t="s">
        <v>77</v>
      </c>
      <c r="H71" s="76" t="s">
        <v>48</v>
      </c>
      <c r="I71" s="77">
        <v>155</v>
      </c>
      <c r="J71" s="4"/>
      <c r="K71" s="4"/>
      <c r="L71" s="4"/>
      <c r="M71" s="4"/>
      <c r="N71" s="4"/>
      <c r="O71" s="4"/>
      <c r="P71" s="4"/>
      <c r="Q71" s="97"/>
      <c r="R71" s="4"/>
      <c r="S71" s="98"/>
      <c r="T71" s="4"/>
      <c r="U71" s="4"/>
      <c r="V71" s="4"/>
      <c r="W71" s="4"/>
      <c r="X71" s="4"/>
      <c r="Y71" s="4"/>
      <c r="Z71" s="4"/>
      <c r="AA71" s="4"/>
    </row>
    <row r="72" spans="1:27" ht="15" customHeight="1">
      <c r="A72" s="147"/>
      <c r="B72" s="136"/>
      <c r="C72" s="136"/>
      <c r="D72" s="136"/>
      <c r="E72" s="136"/>
      <c r="F72" s="136"/>
      <c r="G72" s="139"/>
      <c r="H72" s="76" t="s">
        <v>49</v>
      </c>
      <c r="I72" s="77">
        <v>155</v>
      </c>
      <c r="J72" s="4"/>
      <c r="K72" s="4"/>
      <c r="L72" s="4"/>
      <c r="M72" s="4"/>
      <c r="N72" s="4"/>
      <c r="O72" s="4"/>
      <c r="P72" s="4"/>
      <c r="Q72" s="97"/>
      <c r="R72" s="4"/>
      <c r="S72" s="98"/>
      <c r="T72" s="4"/>
      <c r="U72" s="4"/>
      <c r="V72" s="4"/>
      <c r="W72" s="4"/>
      <c r="X72" s="4"/>
      <c r="Y72" s="4"/>
      <c r="Z72" s="4"/>
      <c r="AA72" s="4"/>
    </row>
    <row r="73" spans="1:27" ht="15" customHeight="1">
      <c r="A73" s="146"/>
      <c r="B73" s="135"/>
      <c r="C73" s="135"/>
      <c r="D73" s="135"/>
      <c r="E73" s="135"/>
      <c r="F73" s="135" t="s">
        <v>34</v>
      </c>
      <c r="G73" s="138" t="s">
        <v>91</v>
      </c>
      <c r="H73" s="76" t="s">
        <v>48</v>
      </c>
      <c r="I73" s="124">
        <v>900</v>
      </c>
      <c r="J73" s="4"/>
      <c r="K73" s="4"/>
      <c r="L73" s="4"/>
      <c r="M73" s="4"/>
      <c r="N73" s="4"/>
      <c r="O73" s="4"/>
      <c r="P73" s="4"/>
      <c r="Q73" s="97"/>
      <c r="R73" s="4"/>
      <c r="S73" s="98"/>
      <c r="T73" s="4"/>
      <c r="U73" s="4"/>
      <c r="V73" s="4"/>
      <c r="W73" s="4"/>
      <c r="X73" s="4"/>
      <c r="Y73" s="4"/>
      <c r="Z73" s="4"/>
      <c r="AA73" s="4"/>
    </row>
    <row r="74" spans="1:27" ht="15" customHeight="1">
      <c r="A74" s="147"/>
      <c r="B74" s="136"/>
      <c r="C74" s="136"/>
      <c r="D74" s="136"/>
      <c r="E74" s="136"/>
      <c r="F74" s="136"/>
      <c r="G74" s="139"/>
      <c r="H74" s="76" t="s">
        <v>49</v>
      </c>
      <c r="I74" s="124">
        <v>900</v>
      </c>
      <c r="J74" s="4"/>
      <c r="K74" s="4"/>
      <c r="L74" s="4"/>
      <c r="M74" s="4"/>
      <c r="N74" s="4"/>
      <c r="O74" s="4"/>
      <c r="P74" s="4"/>
      <c r="Q74" s="97"/>
      <c r="R74" s="4"/>
      <c r="S74" s="98"/>
      <c r="T74" s="4"/>
      <c r="U74" s="4"/>
      <c r="V74" s="4"/>
      <c r="W74" s="4"/>
      <c r="X74" s="4"/>
      <c r="Y74" s="4"/>
      <c r="Z74" s="4"/>
      <c r="AA74" s="4"/>
    </row>
    <row r="75" spans="1:27" ht="15" customHeight="1">
      <c r="A75" s="148"/>
      <c r="B75" s="135"/>
      <c r="C75" s="135"/>
      <c r="D75" s="135"/>
      <c r="E75" s="135"/>
      <c r="F75" s="135" t="s">
        <v>37</v>
      </c>
      <c r="G75" s="138" t="s">
        <v>95</v>
      </c>
      <c r="H75" s="76" t="s">
        <v>48</v>
      </c>
      <c r="I75" s="124">
        <v>1942</v>
      </c>
      <c r="J75" s="4"/>
      <c r="K75" s="4"/>
      <c r="L75" s="4"/>
      <c r="M75" s="4"/>
      <c r="N75" s="4"/>
      <c r="O75" s="4"/>
      <c r="P75" s="4"/>
      <c r="Q75" s="97"/>
      <c r="R75" s="4"/>
      <c r="S75" s="98"/>
      <c r="T75" s="4"/>
      <c r="U75" s="4"/>
      <c r="V75" s="4"/>
      <c r="W75" s="4"/>
      <c r="X75" s="4"/>
      <c r="Y75" s="4"/>
      <c r="Z75" s="4"/>
      <c r="AA75" s="4"/>
    </row>
    <row r="76" spans="1:27" ht="15" customHeight="1">
      <c r="A76" s="148"/>
      <c r="B76" s="136"/>
      <c r="C76" s="136"/>
      <c r="D76" s="136"/>
      <c r="E76" s="136"/>
      <c r="F76" s="136"/>
      <c r="G76" s="139"/>
      <c r="H76" s="76" t="s">
        <v>49</v>
      </c>
      <c r="I76" s="124">
        <v>1942</v>
      </c>
      <c r="J76" s="4"/>
      <c r="K76" s="4"/>
      <c r="L76" s="4"/>
      <c r="M76" s="4"/>
      <c r="N76" s="4"/>
      <c r="O76" s="4"/>
      <c r="P76" s="4"/>
      <c r="Q76" s="97"/>
      <c r="R76" s="4"/>
      <c r="S76" s="98"/>
      <c r="T76" s="4"/>
      <c r="U76" s="4"/>
      <c r="V76" s="4"/>
      <c r="W76" s="4"/>
      <c r="X76" s="4"/>
      <c r="Y76" s="4"/>
      <c r="Z76" s="4"/>
      <c r="AA76" s="4"/>
    </row>
    <row r="77" spans="1:27" ht="15" customHeight="1">
      <c r="A77" s="148"/>
      <c r="B77" s="135"/>
      <c r="C77" s="135"/>
      <c r="D77" s="135"/>
      <c r="E77" s="135"/>
      <c r="F77" s="135" t="s">
        <v>41</v>
      </c>
      <c r="G77" s="142" t="s">
        <v>66</v>
      </c>
      <c r="H77" s="79" t="s">
        <v>48</v>
      </c>
      <c r="I77" s="124">
        <f>I78+5527+355</f>
        <v>19564</v>
      </c>
      <c r="J77" s="4"/>
      <c r="K77" s="4"/>
      <c r="L77" s="4"/>
      <c r="M77" s="4"/>
      <c r="N77" s="4"/>
      <c r="O77" s="4"/>
      <c r="P77" s="4"/>
      <c r="Q77" s="97"/>
      <c r="R77" s="4"/>
      <c r="S77" s="98"/>
      <c r="T77" s="4"/>
      <c r="U77" s="4"/>
      <c r="V77" s="4"/>
      <c r="W77" s="4"/>
      <c r="X77" s="4"/>
      <c r="Y77" s="4"/>
      <c r="Z77" s="4"/>
      <c r="AA77" s="4"/>
    </row>
    <row r="78" spans="1:27" ht="15" customHeight="1">
      <c r="A78" s="148"/>
      <c r="B78" s="136"/>
      <c r="C78" s="136"/>
      <c r="D78" s="136"/>
      <c r="E78" s="136"/>
      <c r="F78" s="136"/>
      <c r="G78" s="143"/>
      <c r="H78" s="79" t="s">
        <v>49</v>
      </c>
      <c r="I78" s="77">
        <v>13682</v>
      </c>
      <c r="J78" s="4"/>
      <c r="K78" s="4"/>
      <c r="L78" s="4"/>
      <c r="M78" s="4"/>
      <c r="N78" s="4"/>
      <c r="O78" s="4"/>
      <c r="P78" s="4"/>
      <c r="Q78" s="97"/>
      <c r="R78" s="4"/>
      <c r="S78" s="98"/>
      <c r="T78" s="4"/>
      <c r="U78" s="4"/>
      <c r="V78" s="4"/>
      <c r="W78" s="4"/>
      <c r="X78" s="4"/>
      <c r="Y78" s="4"/>
      <c r="Z78" s="4"/>
      <c r="AA78" s="4"/>
    </row>
    <row r="79" spans="1:27" ht="15" customHeight="1">
      <c r="A79" s="148"/>
      <c r="B79" s="135"/>
      <c r="C79" s="135"/>
      <c r="D79" s="135"/>
      <c r="E79" s="135"/>
      <c r="F79" s="135">
        <v>30</v>
      </c>
      <c r="G79" s="138" t="s">
        <v>67</v>
      </c>
      <c r="H79" s="119" t="s">
        <v>48</v>
      </c>
      <c r="I79" s="115">
        <f>I80</f>
        <v>6215</v>
      </c>
      <c r="J79" s="4"/>
      <c r="K79" s="4"/>
      <c r="L79" s="4"/>
      <c r="M79" s="4"/>
      <c r="N79" s="4"/>
      <c r="O79" s="4"/>
      <c r="P79" s="4"/>
      <c r="Q79" s="97"/>
      <c r="R79" s="4"/>
      <c r="S79" s="98"/>
      <c r="T79" s="4"/>
      <c r="U79" s="4"/>
      <c r="V79" s="4"/>
      <c r="W79" s="4"/>
      <c r="X79" s="4"/>
      <c r="Y79" s="4"/>
      <c r="Z79" s="4"/>
      <c r="AA79" s="4"/>
    </row>
    <row r="80" spans="1:27" ht="15" customHeight="1">
      <c r="A80" s="148"/>
      <c r="B80" s="136"/>
      <c r="C80" s="136"/>
      <c r="D80" s="136"/>
      <c r="E80" s="136"/>
      <c r="F80" s="136"/>
      <c r="G80" s="139"/>
      <c r="H80" s="120" t="s">
        <v>49</v>
      </c>
      <c r="I80" s="77">
        <v>6215</v>
      </c>
      <c r="J80" s="4"/>
      <c r="K80" s="4"/>
      <c r="L80" s="4"/>
      <c r="M80" s="4"/>
      <c r="N80" s="4"/>
      <c r="O80" s="4"/>
      <c r="P80" s="4"/>
      <c r="Q80" s="97"/>
      <c r="R80" s="4"/>
      <c r="S80" s="98"/>
      <c r="T80" s="4"/>
      <c r="U80" s="4"/>
      <c r="V80" s="4"/>
      <c r="W80" s="4"/>
      <c r="X80" s="4"/>
      <c r="Y80" s="4"/>
      <c r="Z80" s="4"/>
      <c r="AA80" s="4"/>
    </row>
    <row r="81" spans="1:27" ht="15" customHeight="1">
      <c r="A81" s="148"/>
      <c r="B81" s="135"/>
      <c r="C81" s="135"/>
      <c r="D81" s="135"/>
      <c r="E81" s="131" t="s">
        <v>38</v>
      </c>
      <c r="F81" s="135"/>
      <c r="G81" s="133" t="s">
        <v>76</v>
      </c>
      <c r="H81" s="79" t="s">
        <v>48</v>
      </c>
      <c r="I81" s="114">
        <v>600</v>
      </c>
      <c r="J81" s="4"/>
      <c r="K81" s="4"/>
      <c r="L81" s="4"/>
      <c r="M81" s="4"/>
      <c r="N81" s="4"/>
      <c r="O81" s="4"/>
      <c r="P81" s="4"/>
      <c r="Q81" s="97"/>
      <c r="R81" s="4"/>
      <c r="S81" s="98"/>
      <c r="T81" s="4"/>
      <c r="U81" s="4"/>
      <c r="V81" s="4"/>
      <c r="W81" s="4"/>
      <c r="X81" s="4"/>
      <c r="Y81" s="4"/>
      <c r="Z81" s="4"/>
      <c r="AA81" s="4"/>
    </row>
    <row r="82" spans="1:27" ht="15" customHeight="1">
      <c r="A82" s="148"/>
      <c r="B82" s="136"/>
      <c r="C82" s="136"/>
      <c r="D82" s="136"/>
      <c r="E82" s="132"/>
      <c r="F82" s="136"/>
      <c r="G82" s="134"/>
      <c r="H82" s="79" t="s">
        <v>49</v>
      </c>
      <c r="I82" s="114">
        <v>600</v>
      </c>
      <c r="J82" s="4"/>
      <c r="K82" s="4"/>
      <c r="L82" s="4"/>
      <c r="M82" s="4"/>
      <c r="N82" s="4"/>
      <c r="O82" s="4"/>
      <c r="P82" s="4"/>
      <c r="Q82" s="97"/>
      <c r="R82" s="4"/>
      <c r="S82" s="98"/>
      <c r="T82" s="4"/>
      <c r="U82" s="4"/>
      <c r="V82" s="4"/>
      <c r="W82" s="4"/>
      <c r="X82" s="4"/>
      <c r="Y82" s="4"/>
      <c r="Z82" s="4"/>
      <c r="AA82" s="4"/>
    </row>
    <row r="83" spans="1:27" ht="15" customHeight="1">
      <c r="A83" s="146"/>
      <c r="B83" s="135"/>
      <c r="C83" s="135"/>
      <c r="D83" s="135"/>
      <c r="E83" s="131" t="s">
        <v>34</v>
      </c>
      <c r="F83" s="135"/>
      <c r="G83" s="133" t="s">
        <v>2</v>
      </c>
      <c r="H83" s="79" t="s">
        <v>48</v>
      </c>
      <c r="I83" s="114">
        <f>I85+I87</f>
        <v>900</v>
      </c>
      <c r="J83" s="4"/>
      <c r="K83" s="4"/>
      <c r="L83" s="4"/>
      <c r="M83" s="4"/>
      <c r="N83" s="4"/>
      <c r="O83" s="4"/>
      <c r="P83" s="4"/>
      <c r="Q83" s="97"/>
      <c r="R83" s="4"/>
      <c r="S83" s="98"/>
      <c r="T83" s="4"/>
      <c r="U83" s="4"/>
      <c r="V83" s="4"/>
      <c r="W83" s="4"/>
      <c r="X83" s="4"/>
      <c r="Y83" s="4"/>
      <c r="Z83" s="4"/>
      <c r="AA83" s="4"/>
    </row>
    <row r="84" spans="1:27" ht="15" customHeight="1">
      <c r="A84" s="147"/>
      <c r="B84" s="136"/>
      <c r="C84" s="136"/>
      <c r="D84" s="136"/>
      <c r="E84" s="132"/>
      <c r="F84" s="136"/>
      <c r="G84" s="134"/>
      <c r="H84" s="79" t="s">
        <v>49</v>
      </c>
      <c r="I84" s="114">
        <f>I86+I88</f>
        <v>900</v>
      </c>
      <c r="J84" s="4"/>
      <c r="K84" s="4"/>
      <c r="L84" s="4"/>
      <c r="M84" s="4"/>
      <c r="N84" s="4"/>
      <c r="O84" s="4"/>
      <c r="P84" s="4"/>
      <c r="Q84" s="97"/>
      <c r="R84" s="4"/>
      <c r="S84" s="98"/>
      <c r="T84" s="4"/>
      <c r="U84" s="4"/>
      <c r="V84" s="4"/>
      <c r="W84" s="4"/>
      <c r="X84" s="4"/>
      <c r="Y84" s="4"/>
      <c r="Z84" s="4"/>
      <c r="AA84" s="4"/>
    </row>
    <row r="85" spans="1:27" ht="15" customHeight="1">
      <c r="A85" s="146"/>
      <c r="B85" s="135"/>
      <c r="C85" s="135"/>
      <c r="D85" s="135"/>
      <c r="E85" s="135"/>
      <c r="F85" s="135" t="s">
        <v>25</v>
      </c>
      <c r="G85" s="138" t="s">
        <v>68</v>
      </c>
      <c r="H85" s="79" t="s">
        <v>48</v>
      </c>
      <c r="I85" s="77">
        <v>0</v>
      </c>
      <c r="J85" s="4"/>
      <c r="K85" s="4"/>
      <c r="L85" s="4"/>
      <c r="M85" s="4"/>
      <c r="N85" s="4"/>
      <c r="O85" s="4"/>
      <c r="P85" s="4"/>
      <c r="Q85" s="97"/>
      <c r="R85" s="4"/>
      <c r="S85" s="98"/>
      <c r="T85" s="4"/>
      <c r="U85" s="4"/>
      <c r="V85" s="4"/>
      <c r="W85" s="4"/>
      <c r="X85" s="4"/>
      <c r="Y85" s="4"/>
      <c r="Z85" s="4"/>
      <c r="AA85" s="4"/>
    </row>
    <row r="86" spans="1:27" ht="15" customHeight="1">
      <c r="A86" s="147"/>
      <c r="B86" s="136"/>
      <c r="C86" s="136"/>
      <c r="D86" s="136"/>
      <c r="E86" s="136"/>
      <c r="F86" s="136"/>
      <c r="G86" s="139"/>
      <c r="H86" s="79" t="s">
        <v>49</v>
      </c>
      <c r="I86" s="77">
        <v>0</v>
      </c>
      <c r="J86" s="4"/>
      <c r="K86" s="4"/>
      <c r="L86" s="4"/>
      <c r="M86" s="4"/>
      <c r="N86" s="4"/>
      <c r="O86" s="4"/>
      <c r="P86" s="4"/>
      <c r="Q86" s="97"/>
      <c r="R86" s="4"/>
      <c r="S86" s="98"/>
      <c r="T86" s="4"/>
      <c r="U86" s="4"/>
      <c r="V86" s="4"/>
      <c r="W86" s="4"/>
      <c r="X86" s="4"/>
      <c r="Y86" s="4"/>
      <c r="Z86" s="4"/>
      <c r="AA86" s="4"/>
    </row>
    <row r="87" spans="1:27" ht="15" customHeight="1">
      <c r="A87" s="146"/>
      <c r="B87" s="135"/>
      <c r="C87" s="135"/>
      <c r="D87" s="135"/>
      <c r="E87" s="135"/>
      <c r="F87" s="135">
        <v>30</v>
      </c>
      <c r="G87" s="138" t="s">
        <v>3</v>
      </c>
      <c r="H87" s="79" t="s">
        <v>48</v>
      </c>
      <c r="I87" s="77">
        <v>900</v>
      </c>
      <c r="J87" s="4"/>
      <c r="K87" s="4"/>
      <c r="L87" s="4"/>
      <c r="M87" s="4"/>
      <c r="N87" s="4"/>
      <c r="O87" s="4"/>
      <c r="P87" s="4"/>
      <c r="Q87" s="99"/>
      <c r="R87" s="4"/>
      <c r="S87" s="32"/>
      <c r="T87" s="4"/>
      <c r="U87" s="4"/>
      <c r="V87" s="4"/>
      <c r="W87" s="4"/>
      <c r="X87" s="4"/>
      <c r="Y87" s="4"/>
      <c r="Z87" s="4"/>
      <c r="AA87" s="4"/>
    </row>
    <row r="88" spans="1:27" ht="15" customHeight="1">
      <c r="A88" s="147"/>
      <c r="B88" s="136"/>
      <c r="C88" s="136"/>
      <c r="D88" s="136"/>
      <c r="E88" s="136"/>
      <c r="F88" s="136"/>
      <c r="G88" s="139"/>
      <c r="H88" s="79" t="s">
        <v>49</v>
      </c>
      <c r="I88" s="77">
        <v>900</v>
      </c>
      <c r="J88" s="4"/>
      <c r="K88" s="4"/>
      <c r="L88" s="4"/>
      <c r="M88" s="4"/>
      <c r="N88" s="4"/>
      <c r="O88" s="4"/>
      <c r="P88" s="4"/>
      <c r="Q88" s="34"/>
      <c r="R88" s="4"/>
      <c r="S88" s="32"/>
      <c r="T88" s="4"/>
      <c r="U88" s="4"/>
      <c r="V88" s="4"/>
      <c r="W88" s="4"/>
      <c r="X88" s="4"/>
      <c r="Y88" s="4"/>
      <c r="Z88" s="4"/>
      <c r="AA88" s="4"/>
    </row>
    <row r="89" spans="1:27" ht="15" customHeight="1">
      <c r="A89" s="146"/>
      <c r="B89" s="135"/>
      <c r="C89" s="135"/>
      <c r="D89" s="135"/>
      <c r="E89" s="131" t="s">
        <v>40</v>
      </c>
      <c r="F89" s="135"/>
      <c r="G89" s="144" t="s">
        <v>96</v>
      </c>
      <c r="H89" s="79" t="s">
        <v>48</v>
      </c>
      <c r="I89" s="114">
        <f>I91+I93</f>
        <v>315</v>
      </c>
      <c r="J89" s="4"/>
      <c r="K89" s="4"/>
      <c r="L89" s="4"/>
      <c r="M89" s="4"/>
      <c r="N89" s="4"/>
      <c r="O89" s="4"/>
      <c r="P89" s="4"/>
      <c r="Q89" s="34"/>
      <c r="R89" s="4"/>
      <c r="S89" s="32"/>
      <c r="T89" s="4"/>
      <c r="U89" s="4"/>
      <c r="V89" s="4"/>
      <c r="W89" s="4"/>
      <c r="X89" s="4"/>
      <c r="Y89" s="4"/>
      <c r="Z89" s="4"/>
      <c r="AA89" s="4"/>
    </row>
    <row r="90" spans="1:27" ht="15" customHeight="1">
      <c r="A90" s="147"/>
      <c r="B90" s="136"/>
      <c r="C90" s="136"/>
      <c r="D90" s="136"/>
      <c r="E90" s="132"/>
      <c r="F90" s="136"/>
      <c r="G90" s="145"/>
      <c r="H90" s="79" t="s">
        <v>49</v>
      </c>
      <c r="I90" s="114">
        <f>I92+I94</f>
        <v>315</v>
      </c>
      <c r="J90" s="4"/>
      <c r="K90" s="4"/>
      <c r="L90" s="4"/>
      <c r="M90" s="4"/>
      <c r="N90" s="4"/>
      <c r="O90" s="27"/>
      <c r="P90" s="4"/>
      <c r="Q90" s="4"/>
      <c r="R90" s="27"/>
      <c r="S90" s="32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6"/>
      <c r="B91" s="135"/>
      <c r="C91" s="135"/>
      <c r="D91" s="135"/>
      <c r="E91" s="135"/>
      <c r="F91" s="135" t="s">
        <v>25</v>
      </c>
      <c r="G91" s="142" t="s">
        <v>93</v>
      </c>
      <c r="H91" s="79" t="s">
        <v>48</v>
      </c>
      <c r="I91" s="124">
        <v>130</v>
      </c>
      <c r="J91" s="4"/>
      <c r="K91" s="4"/>
      <c r="L91" s="4"/>
      <c r="M91" s="4"/>
      <c r="N91" s="4"/>
      <c r="O91" s="4"/>
      <c r="P91" s="4"/>
      <c r="Q91" s="4"/>
      <c r="R91" s="4"/>
      <c r="S91" s="95"/>
      <c r="T91" s="4"/>
      <c r="U91" s="4"/>
      <c r="V91" s="4"/>
      <c r="W91" s="4"/>
      <c r="X91" s="4"/>
      <c r="Y91" s="4"/>
      <c r="Z91" s="4"/>
      <c r="AA91" s="4"/>
    </row>
    <row r="92" spans="1:27" ht="15" customHeight="1">
      <c r="A92" s="147"/>
      <c r="B92" s="136"/>
      <c r="C92" s="136"/>
      <c r="D92" s="136"/>
      <c r="E92" s="136"/>
      <c r="F92" s="136"/>
      <c r="G92" s="143"/>
      <c r="H92" s="79" t="s">
        <v>49</v>
      </c>
      <c r="I92" s="124">
        <v>130</v>
      </c>
      <c r="J92" s="4"/>
      <c r="K92" s="113"/>
      <c r="L92" s="112"/>
      <c r="M92" s="4"/>
      <c r="N92" s="4"/>
      <c r="O92" s="4"/>
      <c r="P92" s="4"/>
      <c r="Q92" s="4"/>
      <c r="R92" s="4"/>
      <c r="S92" s="95"/>
      <c r="T92" s="4"/>
      <c r="U92" s="4"/>
      <c r="V92" s="4"/>
      <c r="W92" s="4"/>
      <c r="X92" s="4"/>
      <c r="Y92" s="4"/>
      <c r="Z92" s="4"/>
      <c r="AA92" s="4"/>
    </row>
    <row r="93" spans="1:27" ht="15" customHeight="1">
      <c r="A93" s="146"/>
      <c r="B93" s="135"/>
      <c r="C93" s="135"/>
      <c r="D93" s="135"/>
      <c r="E93" s="135"/>
      <c r="F93" s="135" t="s">
        <v>38</v>
      </c>
      <c r="G93" s="142" t="s">
        <v>69</v>
      </c>
      <c r="H93" s="79" t="s">
        <v>48</v>
      </c>
      <c r="I93" s="124">
        <v>185</v>
      </c>
      <c r="J93" s="4"/>
      <c r="K93" s="4"/>
      <c r="L93" s="4"/>
      <c r="M93" s="4"/>
      <c r="N93" s="4"/>
      <c r="O93" s="4"/>
      <c r="P93" s="96"/>
      <c r="Q93" s="4"/>
      <c r="R93" s="27"/>
      <c r="S93" s="95"/>
      <c r="T93" s="4"/>
      <c r="U93" s="4"/>
      <c r="V93" s="4"/>
      <c r="W93" s="4"/>
      <c r="X93" s="4"/>
      <c r="Y93" s="4"/>
      <c r="Z93" s="4"/>
      <c r="AA93" s="4"/>
    </row>
    <row r="94" spans="1:27" ht="15" customHeight="1">
      <c r="A94" s="147"/>
      <c r="B94" s="136"/>
      <c r="C94" s="136"/>
      <c r="D94" s="136"/>
      <c r="E94" s="136"/>
      <c r="F94" s="136"/>
      <c r="G94" s="143"/>
      <c r="H94" s="79" t="s">
        <v>49</v>
      </c>
      <c r="I94" s="124">
        <v>185</v>
      </c>
      <c r="J94" s="4"/>
      <c r="K94" s="4"/>
      <c r="L94" s="4"/>
      <c r="M94" s="4"/>
      <c r="N94" s="4"/>
      <c r="O94" s="4"/>
      <c r="P94" s="4"/>
      <c r="Q94" s="4"/>
      <c r="R94" s="4"/>
      <c r="S94" s="95"/>
      <c r="T94" s="4"/>
      <c r="U94" s="4"/>
      <c r="V94" s="4"/>
      <c r="W94" s="4"/>
      <c r="X94" s="4"/>
      <c r="Y94" s="4"/>
      <c r="Z94" s="4"/>
      <c r="AA94" s="4"/>
    </row>
    <row r="95" spans="1:27" ht="15" customHeight="1">
      <c r="A95" s="146"/>
      <c r="B95" s="135"/>
      <c r="C95" s="135"/>
      <c r="D95" s="135"/>
      <c r="E95" s="131">
        <v>11</v>
      </c>
      <c r="F95" s="135"/>
      <c r="G95" s="133" t="s">
        <v>71</v>
      </c>
      <c r="H95" s="79" t="s">
        <v>48</v>
      </c>
      <c r="I95" s="125">
        <f>I96</f>
        <v>10</v>
      </c>
      <c r="J95" s="4"/>
      <c r="K95" s="113"/>
      <c r="L95" s="112"/>
      <c r="M95" s="4"/>
      <c r="N95" s="4"/>
      <c r="O95" s="4"/>
      <c r="P95" s="4"/>
      <c r="Q95" s="4"/>
      <c r="R95" s="4"/>
      <c r="S95" s="95"/>
      <c r="T95" s="4"/>
      <c r="U95" s="4"/>
      <c r="V95" s="4"/>
      <c r="W95" s="4"/>
      <c r="X95" s="4"/>
      <c r="Y95" s="4"/>
      <c r="Z95" s="4"/>
      <c r="AA95" s="4"/>
    </row>
    <row r="96" spans="1:27" ht="15" customHeight="1">
      <c r="A96" s="147"/>
      <c r="B96" s="136"/>
      <c r="C96" s="136"/>
      <c r="D96" s="136"/>
      <c r="E96" s="132"/>
      <c r="F96" s="136"/>
      <c r="G96" s="134"/>
      <c r="H96" s="79" t="s">
        <v>49</v>
      </c>
      <c r="I96" s="125">
        <v>10</v>
      </c>
      <c r="J96" s="4"/>
      <c r="K96" s="4"/>
      <c r="L96" s="4"/>
      <c r="M96" s="4"/>
      <c r="N96" s="4"/>
      <c r="O96" s="4"/>
      <c r="P96" s="4"/>
      <c r="Q96" s="97"/>
      <c r="R96" s="4"/>
      <c r="S96" s="32"/>
      <c r="T96" s="4"/>
      <c r="U96" s="4"/>
      <c r="V96" s="4"/>
      <c r="W96" s="4"/>
      <c r="X96" s="4"/>
      <c r="Y96" s="4"/>
      <c r="Z96" s="4"/>
      <c r="AA96" s="4"/>
    </row>
    <row r="97" spans="1:27">
      <c r="A97" s="146"/>
      <c r="B97" s="135"/>
      <c r="C97" s="135"/>
      <c r="D97" s="135"/>
      <c r="E97" s="131">
        <v>13</v>
      </c>
      <c r="F97" s="135"/>
      <c r="G97" s="133" t="s">
        <v>81</v>
      </c>
      <c r="H97" s="79" t="s">
        <v>48</v>
      </c>
      <c r="I97" s="114">
        <v>950</v>
      </c>
      <c r="J97" s="4"/>
      <c r="K97" s="4"/>
      <c r="L97" s="4"/>
      <c r="M97" s="4"/>
      <c r="N97" s="4"/>
      <c r="O97" s="4"/>
      <c r="P97" s="4"/>
      <c r="Q97" s="97"/>
      <c r="R97" s="4"/>
      <c r="S97" s="32"/>
      <c r="T97" s="4"/>
      <c r="U97" s="4"/>
      <c r="V97" s="4"/>
      <c r="W97" s="4"/>
      <c r="X97" s="4"/>
      <c r="Y97" s="4"/>
      <c r="Z97" s="4"/>
      <c r="AA97" s="4"/>
    </row>
    <row r="98" spans="1:27">
      <c r="A98" s="147"/>
      <c r="B98" s="136"/>
      <c r="C98" s="136"/>
      <c r="D98" s="136"/>
      <c r="E98" s="132"/>
      <c r="F98" s="136"/>
      <c r="G98" s="134"/>
      <c r="H98" s="79" t="s">
        <v>49</v>
      </c>
      <c r="I98" s="114">
        <v>950</v>
      </c>
      <c r="J98" s="4"/>
      <c r="K98" s="4"/>
      <c r="L98" s="4"/>
      <c r="M98" s="4"/>
      <c r="N98" s="4"/>
      <c r="O98" s="4"/>
      <c r="P98" s="4"/>
      <c r="Q98" s="97"/>
      <c r="R98" s="4"/>
      <c r="S98" s="32"/>
      <c r="T98" s="4"/>
      <c r="U98" s="4"/>
      <c r="V98" s="4"/>
      <c r="W98" s="4"/>
      <c r="X98" s="4"/>
      <c r="Y98" s="4"/>
      <c r="Z98" s="4"/>
      <c r="AA98" s="4"/>
    </row>
    <row r="99" spans="1:27" ht="15" customHeight="1">
      <c r="A99" s="146"/>
      <c r="B99" s="135"/>
      <c r="C99" s="135"/>
      <c r="D99" s="135"/>
      <c r="E99" s="131">
        <v>14</v>
      </c>
      <c r="F99" s="135"/>
      <c r="G99" s="133" t="s">
        <v>70</v>
      </c>
      <c r="H99" s="79" t="s">
        <v>48</v>
      </c>
      <c r="I99" s="114">
        <v>1235</v>
      </c>
      <c r="J99" s="4"/>
      <c r="K99" s="4"/>
      <c r="L99" s="4"/>
      <c r="M99" s="4"/>
      <c r="N99" s="4"/>
      <c r="O99" s="4"/>
      <c r="P99" s="4"/>
      <c r="Q99" s="97"/>
      <c r="R99" s="4"/>
      <c r="S99" s="32"/>
      <c r="T99" s="4"/>
      <c r="U99" s="4"/>
      <c r="V99" s="4"/>
      <c r="W99" s="4"/>
      <c r="X99" s="4"/>
      <c r="Y99" s="4"/>
      <c r="Z99" s="4"/>
      <c r="AA99" s="4"/>
    </row>
    <row r="100" spans="1:27" ht="15" customHeight="1">
      <c r="A100" s="147"/>
      <c r="B100" s="136"/>
      <c r="C100" s="136"/>
      <c r="D100" s="136"/>
      <c r="E100" s="132"/>
      <c r="F100" s="136"/>
      <c r="G100" s="134"/>
      <c r="H100" s="79" t="s">
        <v>49</v>
      </c>
      <c r="I100" s="114">
        <v>1235</v>
      </c>
      <c r="J100" s="4"/>
      <c r="K100" s="4"/>
      <c r="L100" s="4"/>
      <c r="M100" s="4"/>
      <c r="N100" s="4"/>
      <c r="O100" s="4"/>
      <c r="P100" s="4"/>
      <c r="Q100" s="97"/>
      <c r="R100" s="4"/>
      <c r="S100" s="32"/>
      <c r="T100" s="4"/>
      <c r="U100" s="4"/>
      <c r="V100" s="4"/>
      <c r="W100" s="4"/>
      <c r="X100" s="4"/>
      <c r="Y100" s="4"/>
      <c r="Z100" s="4"/>
      <c r="AA100" s="4"/>
    </row>
    <row r="101" spans="1:27" ht="15" customHeight="1">
      <c r="A101" s="146"/>
      <c r="B101" s="135"/>
      <c r="C101" s="135"/>
      <c r="D101" s="135"/>
      <c r="E101" s="131">
        <v>30</v>
      </c>
      <c r="F101" s="135"/>
      <c r="G101" s="133" t="s">
        <v>4</v>
      </c>
      <c r="H101" s="79" t="s">
        <v>48</v>
      </c>
      <c r="I101" s="114">
        <f>I102</f>
        <v>25023</v>
      </c>
      <c r="J101" s="4"/>
      <c r="K101" s="4"/>
      <c r="L101" s="4"/>
      <c r="M101" s="4"/>
      <c r="N101" s="4"/>
      <c r="O101" s="4"/>
      <c r="P101" s="4"/>
      <c r="Q101" s="97"/>
      <c r="R101" s="4"/>
      <c r="S101" s="32"/>
      <c r="T101" s="4"/>
      <c r="U101" s="4"/>
      <c r="V101" s="4"/>
      <c r="W101" s="4"/>
      <c r="X101" s="4"/>
      <c r="Y101" s="4"/>
      <c r="Z101" s="4"/>
      <c r="AA101" s="4"/>
    </row>
    <row r="102" spans="1:27" ht="15" customHeight="1">
      <c r="A102" s="147"/>
      <c r="B102" s="136"/>
      <c r="C102" s="136"/>
      <c r="D102" s="136"/>
      <c r="E102" s="132"/>
      <c r="F102" s="136"/>
      <c r="G102" s="134"/>
      <c r="H102" s="79" t="s">
        <v>49</v>
      </c>
      <c r="I102" s="114">
        <f>I104+I106+I108+I110</f>
        <v>25023</v>
      </c>
      <c r="J102" s="4"/>
      <c r="K102" s="4"/>
      <c r="L102" s="4"/>
      <c r="M102" s="4"/>
      <c r="N102" s="4"/>
      <c r="O102" s="4"/>
      <c r="P102" s="4"/>
      <c r="Q102" s="97"/>
      <c r="R102" s="4"/>
      <c r="S102" s="32"/>
      <c r="T102" s="4"/>
      <c r="U102" s="4"/>
      <c r="V102" s="4"/>
      <c r="W102" s="4"/>
      <c r="X102" s="4"/>
      <c r="Y102" s="4"/>
      <c r="Z102" s="4"/>
      <c r="AA102" s="4"/>
    </row>
    <row r="103" spans="1:27">
      <c r="A103" s="146"/>
      <c r="B103" s="135"/>
      <c r="C103" s="135"/>
      <c r="D103" s="135"/>
      <c r="E103" s="135"/>
      <c r="F103" s="135" t="s">
        <v>38</v>
      </c>
      <c r="G103" s="138" t="s">
        <v>72</v>
      </c>
      <c r="H103" s="76" t="s">
        <v>48</v>
      </c>
      <c r="I103" s="77">
        <v>36</v>
      </c>
      <c r="J103" s="4"/>
      <c r="K103" s="4"/>
      <c r="L103" s="4"/>
      <c r="M103" s="4"/>
      <c r="N103" s="4"/>
      <c r="O103" s="4"/>
      <c r="P103" s="4"/>
      <c r="Q103" s="97"/>
      <c r="R103" s="4"/>
      <c r="S103" s="32"/>
      <c r="T103" s="4"/>
      <c r="U103" s="4"/>
      <c r="V103" s="4"/>
      <c r="W103" s="4"/>
      <c r="X103" s="4"/>
      <c r="Y103" s="4"/>
      <c r="Z103" s="4"/>
      <c r="AA103" s="4"/>
    </row>
    <row r="104" spans="1:27">
      <c r="A104" s="147"/>
      <c r="B104" s="136"/>
      <c r="C104" s="136"/>
      <c r="D104" s="136"/>
      <c r="E104" s="136"/>
      <c r="F104" s="136"/>
      <c r="G104" s="139"/>
      <c r="H104" s="76" t="s">
        <v>49</v>
      </c>
      <c r="I104" s="77">
        <v>36</v>
      </c>
      <c r="J104" s="4"/>
      <c r="K104" s="4"/>
      <c r="L104" s="4"/>
      <c r="M104" s="4"/>
      <c r="N104" s="4"/>
      <c r="O104" s="4"/>
      <c r="P104" s="4"/>
      <c r="Q104" s="97"/>
      <c r="R104" s="4"/>
      <c r="S104" s="32"/>
      <c r="T104" s="4"/>
      <c r="U104" s="4"/>
      <c r="V104" s="4"/>
      <c r="W104" s="4"/>
      <c r="X104" s="4"/>
      <c r="Y104" s="4"/>
      <c r="Z104" s="4"/>
      <c r="AA104" s="4"/>
    </row>
    <row r="105" spans="1:27">
      <c r="A105" s="146"/>
      <c r="B105" s="135"/>
      <c r="C105" s="135"/>
      <c r="D105" s="135"/>
      <c r="E105" s="135"/>
      <c r="F105" s="135" t="s">
        <v>39</v>
      </c>
      <c r="G105" s="138" t="s">
        <v>5</v>
      </c>
      <c r="H105" s="76" t="s">
        <v>48</v>
      </c>
      <c r="I105" s="77">
        <v>5000</v>
      </c>
      <c r="J105" s="4"/>
      <c r="K105" s="4"/>
      <c r="L105" s="4"/>
      <c r="M105" s="4"/>
      <c r="N105" s="4"/>
      <c r="O105" s="4"/>
      <c r="P105" s="4"/>
      <c r="Q105" s="97"/>
      <c r="R105" s="4"/>
      <c r="S105" s="32"/>
      <c r="T105" s="4"/>
      <c r="U105" s="4"/>
      <c r="V105" s="4"/>
      <c r="W105" s="4"/>
      <c r="X105" s="4"/>
      <c r="Y105" s="4"/>
      <c r="Z105" s="4"/>
      <c r="AA105" s="4"/>
    </row>
    <row r="106" spans="1:27">
      <c r="A106" s="147"/>
      <c r="B106" s="136"/>
      <c r="C106" s="136"/>
      <c r="D106" s="136"/>
      <c r="E106" s="136"/>
      <c r="F106" s="136"/>
      <c r="G106" s="139"/>
      <c r="H106" s="76" t="s">
        <v>49</v>
      </c>
      <c r="I106" s="77">
        <v>5000</v>
      </c>
      <c r="J106" s="4"/>
      <c r="K106" s="4"/>
      <c r="L106" s="4"/>
      <c r="M106" s="4"/>
      <c r="N106" s="4"/>
      <c r="O106" s="4"/>
      <c r="P106" s="4"/>
      <c r="Q106" s="97"/>
      <c r="R106" s="4"/>
      <c r="S106" s="32"/>
      <c r="T106" s="4"/>
      <c r="U106" s="4"/>
      <c r="V106" s="4"/>
      <c r="W106" s="4"/>
      <c r="X106" s="4"/>
      <c r="Y106" s="4"/>
      <c r="Z106" s="4"/>
      <c r="AA106" s="4"/>
    </row>
    <row r="107" spans="1:27" ht="15" customHeight="1">
      <c r="A107" s="146"/>
      <c r="B107" s="135"/>
      <c r="C107" s="135"/>
      <c r="D107" s="135"/>
      <c r="E107" s="135"/>
      <c r="F107" s="135" t="s">
        <v>42</v>
      </c>
      <c r="G107" s="138" t="s">
        <v>57</v>
      </c>
      <c r="H107" s="76" t="s">
        <v>48</v>
      </c>
      <c r="I107" s="77">
        <v>18</v>
      </c>
      <c r="J107" s="4"/>
      <c r="K107" s="4"/>
      <c r="L107" s="4"/>
      <c r="M107" s="4"/>
      <c r="N107" s="4"/>
      <c r="O107" s="4"/>
      <c r="P107" s="4"/>
      <c r="Q107" s="97"/>
      <c r="R107" s="4"/>
      <c r="S107" s="32"/>
      <c r="T107" s="4"/>
      <c r="U107" s="4"/>
      <c r="V107" s="4"/>
      <c r="W107" s="4"/>
      <c r="X107" s="4"/>
      <c r="Y107" s="4"/>
      <c r="Z107" s="4"/>
      <c r="AA107" s="4"/>
    </row>
    <row r="108" spans="1:27" ht="15" customHeight="1">
      <c r="A108" s="147"/>
      <c r="B108" s="136"/>
      <c r="C108" s="136"/>
      <c r="D108" s="136"/>
      <c r="E108" s="136"/>
      <c r="F108" s="136"/>
      <c r="G108" s="139"/>
      <c r="H108" s="76" t="s">
        <v>49</v>
      </c>
      <c r="I108" s="77">
        <v>18</v>
      </c>
      <c r="J108" s="4"/>
      <c r="K108" s="4"/>
      <c r="L108" s="4"/>
      <c r="M108" s="4"/>
      <c r="N108" s="4"/>
      <c r="O108" s="4"/>
      <c r="P108" s="4"/>
      <c r="Q108" s="97"/>
      <c r="R108" s="4"/>
      <c r="S108" s="32"/>
      <c r="T108" s="4"/>
      <c r="U108" s="4"/>
      <c r="V108" s="4"/>
      <c r="W108" s="4"/>
      <c r="X108" s="4"/>
      <c r="Y108" s="4"/>
      <c r="Z108" s="4"/>
      <c r="AA108" s="4"/>
    </row>
    <row r="109" spans="1:27">
      <c r="A109" s="146"/>
      <c r="B109" s="135"/>
      <c r="C109" s="135"/>
      <c r="D109" s="135"/>
      <c r="E109" s="135"/>
      <c r="F109" s="135">
        <v>30</v>
      </c>
      <c r="G109" s="138" t="s">
        <v>73</v>
      </c>
      <c r="H109" s="76" t="s">
        <v>48</v>
      </c>
      <c r="I109" s="124">
        <v>19969</v>
      </c>
      <c r="J109" s="4"/>
      <c r="K109" s="4"/>
      <c r="L109" s="4"/>
      <c r="M109" s="4"/>
      <c r="N109" s="4"/>
      <c r="O109" s="4"/>
      <c r="P109" s="4"/>
      <c r="Q109" s="97"/>
      <c r="R109" s="4"/>
      <c r="S109" s="32"/>
      <c r="T109" s="4"/>
      <c r="U109" s="4"/>
      <c r="V109" s="4"/>
      <c r="W109" s="4"/>
      <c r="X109" s="4"/>
      <c r="Y109" s="4"/>
      <c r="Z109" s="4"/>
      <c r="AA109" s="4"/>
    </row>
    <row r="110" spans="1:27">
      <c r="A110" s="147"/>
      <c r="B110" s="136"/>
      <c r="C110" s="136"/>
      <c r="D110" s="136"/>
      <c r="E110" s="136"/>
      <c r="F110" s="136"/>
      <c r="G110" s="139"/>
      <c r="H110" s="76" t="s">
        <v>49</v>
      </c>
      <c r="I110" s="124">
        <v>19969</v>
      </c>
      <c r="J110" s="4"/>
      <c r="K110" s="4"/>
      <c r="L110" s="4"/>
      <c r="M110" s="4"/>
      <c r="N110" s="4"/>
      <c r="O110" s="4"/>
      <c r="P110" s="4"/>
      <c r="Q110" s="97"/>
      <c r="R110" s="4"/>
      <c r="S110" s="32"/>
      <c r="T110" s="4"/>
      <c r="U110" s="4"/>
      <c r="V110" s="4"/>
      <c r="W110" s="4"/>
      <c r="X110" s="4"/>
      <c r="Y110" s="4"/>
      <c r="Z110" s="4"/>
      <c r="AA110" s="4"/>
    </row>
    <row r="111" spans="1:27">
      <c r="A111" s="146"/>
      <c r="B111" s="135"/>
      <c r="C111" s="135"/>
      <c r="D111" s="131">
        <v>57</v>
      </c>
      <c r="E111" s="135"/>
      <c r="F111" s="135"/>
      <c r="G111" s="133" t="s">
        <v>92</v>
      </c>
      <c r="H111" s="76" t="s">
        <v>48</v>
      </c>
      <c r="I111" s="116">
        <v>87</v>
      </c>
      <c r="J111" s="4"/>
      <c r="K111" s="4"/>
      <c r="L111" s="4"/>
      <c r="M111" s="4"/>
      <c r="N111" s="4"/>
      <c r="O111" s="4"/>
      <c r="P111" s="4"/>
      <c r="Q111" s="97"/>
      <c r="R111" s="4"/>
      <c r="S111" s="32"/>
      <c r="T111" s="4"/>
      <c r="U111" s="4"/>
      <c r="V111" s="4"/>
      <c r="W111" s="4"/>
      <c r="X111" s="4"/>
      <c r="Y111" s="4"/>
      <c r="Z111" s="4"/>
      <c r="AA111" s="4"/>
    </row>
    <row r="112" spans="1:27">
      <c r="A112" s="147"/>
      <c r="B112" s="136"/>
      <c r="C112" s="136"/>
      <c r="D112" s="132"/>
      <c r="E112" s="136"/>
      <c r="F112" s="136"/>
      <c r="G112" s="134"/>
      <c r="H112" s="76" t="s">
        <v>49</v>
      </c>
      <c r="I112" s="116">
        <f>I114</f>
        <v>87</v>
      </c>
      <c r="J112" s="4"/>
      <c r="K112" s="4"/>
      <c r="L112" s="4"/>
      <c r="M112" s="4"/>
      <c r="N112" s="4"/>
      <c r="O112" s="4"/>
      <c r="P112" s="4"/>
      <c r="Q112" s="97"/>
      <c r="R112" s="4"/>
      <c r="S112" s="32"/>
      <c r="T112" s="4"/>
      <c r="U112" s="4"/>
      <c r="V112" s="4"/>
      <c r="W112" s="4"/>
      <c r="X112" s="4"/>
      <c r="Y112" s="4"/>
      <c r="Z112" s="4"/>
      <c r="AA112" s="4"/>
    </row>
    <row r="113" spans="1:27">
      <c r="A113" s="129"/>
      <c r="B113" s="131"/>
      <c r="C113" s="131"/>
      <c r="D113" s="131"/>
      <c r="E113" s="131" t="s">
        <v>38</v>
      </c>
      <c r="F113" s="131"/>
      <c r="G113" s="133" t="s">
        <v>7</v>
      </c>
      <c r="H113" s="76" t="s">
        <v>48</v>
      </c>
      <c r="I113" s="117">
        <f>I115+I117</f>
        <v>87</v>
      </c>
      <c r="J113" s="4"/>
      <c r="K113" s="4"/>
      <c r="L113" s="4"/>
      <c r="M113" s="4"/>
      <c r="N113" s="4"/>
      <c r="O113" s="4"/>
      <c r="P113" s="4"/>
      <c r="Q113" s="97"/>
      <c r="R113" s="4"/>
      <c r="S113" s="32"/>
      <c r="T113" s="4"/>
      <c r="U113" s="4"/>
      <c r="V113" s="4"/>
      <c r="W113" s="4"/>
      <c r="X113" s="4"/>
      <c r="Y113" s="4"/>
      <c r="Z113" s="4"/>
      <c r="AA113" s="4"/>
    </row>
    <row r="114" spans="1:27">
      <c r="A114" s="130"/>
      <c r="B114" s="132"/>
      <c r="C114" s="132"/>
      <c r="D114" s="132"/>
      <c r="E114" s="132"/>
      <c r="F114" s="132"/>
      <c r="G114" s="134"/>
      <c r="H114" s="76" t="s">
        <v>49</v>
      </c>
      <c r="I114" s="117">
        <f>I116+I118</f>
        <v>87</v>
      </c>
      <c r="J114" s="4"/>
      <c r="K114" s="4"/>
      <c r="L114" s="4"/>
      <c r="M114" s="4"/>
      <c r="N114" s="4"/>
      <c r="O114" s="4"/>
      <c r="P114" s="4"/>
      <c r="Q114" s="97"/>
      <c r="R114" s="4"/>
      <c r="S114" s="32"/>
      <c r="T114" s="4"/>
      <c r="U114" s="4"/>
      <c r="V114" s="4"/>
      <c r="W114" s="4"/>
      <c r="X114" s="4"/>
      <c r="Y114" s="4"/>
      <c r="Z114" s="4"/>
      <c r="AA114" s="4"/>
    </row>
    <row r="115" spans="1:27" ht="15" customHeight="1">
      <c r="A115" s="146"/>
      <c r="B115" s="135"/>
      <c r="C115" s="135"/>
      <c r="D115" s="135"/>
      <c r="E115" s="135"/>
      <c r="F115" s="135" t="s">
        <v>25</v>
      </c>
      <c r="G115" s="138" t="s">
        <v>26</v>
      </c>
      <c r="H115" s="76" t="s">
        <v>48</v>
      </c>
      <c r="I115" s="77">
        <v>60</v>
      </c>
      <c r="J115" s="4"/>
      <c r="K115" s="4"/>
      <c r="L115" s="4"/>
      <c r="M115" s="4"/>
      <c r="N115" s="4"/>
      <c r="O115" s="4"/>
      <c r="P115" s="4"/>
      <c r="Q115" s="4"/>
      <c r="R115" s="4"/>
      <c r="S115" s="32"/>
      <c r="T115" s="4"/>
      <c r="U115" s="4"/>
      <c r="V115" s="4"/>
      <c r="W115" s="4"/>
      <c r="X115" s="4"/>
      <c r="Y115" s="4"/>
      <c r="Z115" s="4"/>
      <c r="AA115" s="4"/>
    </row>
    <row r="116" spans="1:27" ht="15" customHeight="1">
      <c r="A116" s="147"/>
      <c r="B116" s="136"/>
      <c r="C116" s="136"/>
      <c r="D116" s="136"/>
      <c r="E116" s="136"/>
      <c r="F116" s="136"/>
      <c r="G116" s="139"/>
      <c r="H116" s="76" t="s">
        <v>49</v>
      </c>
      <c r="I116" s="118">
        <v>60</v>
      </c>
      <c r="J116" s="4"/>
      <c r="K116" s="4"/>
      <c r="L116" s="4"/>
      <c r="M116" s="4"/>
      <c r="N116" s="4"/>
      <c r="O116" s="4"/>
      <c r="P116" s="4"/>
      <c r="Q116" s="4"/>
      <c r="R116" s="4"/>
      <c r="S116" s="32"/>
      <c r="T116" s="4"/>
      <c r="U116" s="4"/>
      <c r="V116" s="4"/>
      <c r="W116" s="4"/>
      <c r="X116" s="4"/>
      <c r="Y116" s="4"/>
      <c r="Z116" s="4"/>
      <c r="AA116" s="4"/>
    </row>
    <row r="117" spans="1:27" ht="15" customHeight="1">
      <c r="A117" s="146"/>
      <c r="B117" s="135"/>
      <c r="C117" s="135"/>
      <c r="D117" s="135"/>
      <c r="E117" s="135"/>
      <c r="F117" s="135" t="s">
        <v>35</v>
      </c>
      <c r="G117" s="138" t="s">
        <v>62</v>
      </c>
      <c r="H117" s="76" t="s">
        <v>48</v>
      </c>
      <c r="I117" s="126">
        <v>27</v>
      </c>
      <c r="J117" s="4"/>
      <c r="K117" s="4"/>
      <c r="L117" s="4"/>
      <c r="M117" s="4"/>
      <c r="N117" s="4"/>
      <c r="O117" s="4"/>
      <c r="P117" s="4"/>
      <c r="Q117" s="80"/>
      <c r="R117" s="4"/>
      <c r="S117" s="32"/>
      <c r="T117" s="4"/>
      <c r="U117" s="4"/>
      <c r="V117" s="4"/>
      <c r="W117" s="4"/>
      <c r="X117" s="4"/>
      <c r="Y117" s="4"/>
      <c r="Z117" s="4"/>
      <c r="AA117" s="4"/>
    </row>
    <row r="118" spans="1:27" ht="15" customHeight="1">
      <c r="A118" s="147"/>
      <c r="B118" s="136"/>
      <c r="C118" s="136"/>
      <c r="D118" s="136"/>
      <c r="E118" s="136"/>
      <c r="F118" s="136"/>
      <c r="G118" s="139"/>
      <c r="H118" s="76" t="s">
        <v>49</v>
      </c>
      <c r="I118" s="126">
        <v>27</v>
      </c>
      <c r="J118" s="4"/>
      <c r="K118" s="4"/>
      <c r="L118" s="4"/>
      <c r="M118" s="4"/>
      <c r="N118" s="4"/>
      <c r="O118" s="4"/>
      <c r="P118" s="4"/>
      <c r="Q118" s="4"/>
      <c r="R118" s="4"/>
      <c r="S118" s="32"/>
      <c r="T118" s="4"/>
      <c r="U118" s="4"/>
      <c r="V118" s="4"/>
      <c r="W118" s="4"/>
      <c r="X118" s="4"/>
      <c r="Y118" s="4"/>
      <c r="Z118" s="4"/>
      <c r="AA118" s="4"/>
    </row>
    <row r="119" spans="1:27" ht="15" customHeight="1">
      <c r="A119" s="146"/>
      <c r="B119" s="135"/>
      <c r="C119" s="135"/>
      <c r="D119" s="131">
        <v>59</v>
      </c>
      <c r="E119" s="135"/>
      <c r="F119" s="135"/>
      <c r="G119" s="133" t="s">
        <v>46</v>
      </c>
      <c r="H119" s="76" t="s">
        <v>48</v>
      </c>
      <c r="I119" s="104">
        <f>I121</f>
        <v>525</v>
      </c>
      <c r="J119" s="4"/>
      <c r="K119" s="4"/>
      <c r="L119" s="4"/>
      <c r="M119" s="4"/>
      <c r="N119" s="4"/>
      <c r="O119" s="4"/>
      <c r="P119" s="4"/>
      <c r="Q119" s="4"/>
      <c r="R119" s="4"/>
      <c r="S119" s="32"/>
      <c r="T119" s="4"/>
      <c r="U119" s="4"/>
      <c r="V119" s="4"/>
      <c r="W119" s="4"/>
      <c r="X119" s="4"/>
      <c r="Y119" s="4"/>
      <c r="Z119" s="4"/>
      <c r="AA119" s="4"/>
    </row>
    <row r="120" spans="1:27" ht="15" customHeight="1">
      <c r="A120" s="147"/>
      <c r="B120" s="136"/>
      <c r="C120" s="136"/>
      <c r="D120" s="132"/>
      <c r="E120" s="136"/>
      <c r="F120" s="136"/>
      <c r="G120" s="134"/>
      <c r="H120" s="76" t="s">
        <v>49</v>
      </c>
      <c r="I120" s="104">
        <f>I122</f>
        <v>525</v>
      </c>
      <c r="J120" s="4"/>
      <c r="K120" s="4"/>
      <c r="L120" s="4"/>
      <c r="M120" s="4"/>
      <c r="N120" s="4"/>
      <c r="O120" s="4"/>
      <c r="P120" s="4"/>
      <c r="Q120" s="4"/>
      <c r="R120" s="4"/>
      <c r="S120" s="32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6"/>
      <c r="B121" s="135"/>
      <c r="C121" s="135"/>
      <c r="D121" s="135"/>
      <c r="E121" s="131">
        <v>40</v>
      </c>
      <c r="F121" s="135"/>
      <c r="G121" s="138" t="s">
        <v>47</v>
      </c>
      <c r="H121" s="76" t="s">
        <v>48</v>
      </c>
      <c r="I121" s="110">
        <v>525</v>
      </c>
      <c r="J121" s="4"/>
      <c r="K121" s="4"/>
      <c r="L121" s="4"/>
      <c r="M121" s="4"/>
      <c r="N121" s="4"/>
      <c r="O121" s="4"/>
      <c r="P121" s="96"/>
      <c r="Q121" s="4"/>
      <c r="R121" s="27"/>
      <c r="S121" s="23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7"/>
      <c r="B122" s="136"/>
      <c r="C122" s="136"/>
      <c r="D122" s="136"/>
      <c r="E122" s="132"/>
      <c r="F122" s="136"/>
      <c r="G122" s="139"/>
      <c r="H122" s="76" t="s">
        <v>49</v>
      </c>
      <c r="I122" s="110">
        <v>525</v>
      </c>
      <c r="J122" s="4"/>
      <c r="K122" s="4"/>
      <c r="L122" s="4"/>
      <c r="M122" s="4"/>
      <c r="N122" s="4"/>
      <c r="O122" s="4"/>
      <c r="P122" s="97"/>
      <c r="Q122" s="4"/>
      <c r="R122" s="4"/>
      <c r="S122" s="23"/>
      <c r="T122" s="4"/>
      <c r="U122" s="4"/>
      <c r="V122" s="4"/>
      <c r="W122" s="4"/>
      <c r="X122" s="4"/>
      <c r="Y122" s="4"/>
      <c r="Z122" s="4"/>
      <c r="AA122" s="4"/>
    </row>
    <row r="123" spans="1:27" ht="15" customHeight="1">
      <c r="A123" s="129"/>
      <c r="B123" s="131"/>
      <c r="C123" s="131"/>
      <c r="D123" s="131">
        <v>70</v>
      </c>
      <c r="E123" s="131"/>
      <c r="F123" s="131"/>
      <c r="G123" s="133" t="s">
        <v>60</v>
      </c>
      <c r="H123" s="76" t="s">
        <v>48</v>
      </c>
      <c r="I123" s="114">
        <f>I125</f>
        <v>1242</v>
      </c>
      <c r="J123" s="4"/>
      <c r="K123" s="4"/>
      <c r="L123" s="4"/>
      <c r="M123" s="4"/>
      <c r="N123" s="4"/>
      <c r="O123" s="4"/>
      <c r="P123" s="97"/>
      <c r="Q123" s="4"/>
      <c r="R123" s="4"/>
      <c r="S123" s="23"/>
      <c r="T123" s="4"/>
      <c r="U123" s="4"/>
      <c r="V123" s="4"/>
      <c r="W123" s="4"/>
      <c r="X123" s="4"/>
      <c r="Y123" s="4"/>
      <c r="Z123" s="4"/>
      <c r="AA123" s="4"/>
    </row>
    <row r="124" spans="1:27" ht="15" customHeight="1">
      <c r="A124" s="130"/>
      <c r="B124" s="132"/>
      <c r="C124" s="132"/>
      <c r="D124" s="132"/>
      <c r="E124" s="132"/>
      <c r="F124" s="132"/>
      <c r="G124" s="134"/>
      <c r="H124" s="76" t="s">
        <v>49</v>
      </c>
      <c r="I124" s="114">
        <f>I126</f>
        <v>1242</v>
      </c>
      <c r="J124" s="4"/>
      <c r="K124" s="4"/>
      <c r="L124" s="4"/>
      <c r="M124" s="4"/>
      <c r="N124" s="4"/>
      <c r="O124" s="4"/>
      <c r="P124" s="96"/>
      <c r="Q124" s="4"/>
      <c r="R124" s="27"/>
      <c r="S124" s="23"/>
      <c r="T124" s="4"/>
      <c r="U124" s="4"/>
      <c r="V124" s="4"/>
      <c r="W124" s="4"/>
      <c r="X124" s="4"/>
      <c r="Y124" s="4"/>
      <c r="Z124" s="4"/>
      <c r="AA124" s="4"/>
    </row>
    <row r="125" spans="1:27">
      <c r="A125" s="129"/>
      <c r="B125" s="131"/>
      <c r="C125" s="131"/>
      <c r="D125" s="131">
        <v>71</v>
      </c>
      <c r="E125" s="131"/>
      <c r="F125" s="131"/>
      <c r="G125" s="133" t="s">
        <v>59</v>
      </c>
      <c r="H125" s="76" t="s">
        <v>48</v>
      </c>
      <c r="I125" s="114">
        <f>I127</f>
        <v>1242</v>
      </c>
      <c r="J125" s="4"/>
      <c r="K125" s="4"/>
      <c r="L125" s="4"/>
      <c r="M125" s="4"/>
      <c r="N125" s="4"/>
      <c r="O125" s="4"/>
      <c r="P125" s="4"/>
      <c r="Q125" s="4"/>
      <c r="R125" s="4"/>
      <c r="S125" s="92"/>
      <c r="T125" s="4"/>
      <c r="U125" s="4"/>
      <c r="V125" s="4"/>
      <c r="W125" s="4"/>
      <c r="X125" s="4"/>
      <c r="Y125" s="4"/>
      <c r="Z125" s="4"/>
      <c r="AA125" s="4"/>
    </row>
    <row r="126" spans="1:27">
      <c r="A126" s="130"/>
      <c r="B126" s="132"/>
      <c r="C126" s="132"/>
      <c r="D126" s="132"/>
      <c r="E126" s="132"/>
      <c r="F126" s="132"/>
      <c r="G126" s="134"/>
      <c r="H126" s="76" t="s">
        <v>49</v>
      </c>
      <c r="I126" s="114">
        <f>I128</f>
        <v>1242</v>
      </c>
      <c r="J126" s="4"/>
      <c r="K126" s="4"/>
      <c r="L126" s="4"/>
      <c r="M126" s="4"/>
      <c r="N126" s="4"/>
      <c r="O126" s="4"/>
      <c r="P126" s="4"/>
      <c r="Q126" s="4"/>
      <c r="R126" s="4"/>
      <c r="S126" s="92"/>
      <c r="T126" s="4"/>
      <c r="U126" s="4"/>
      <c r="V126" s="4"/>
      <c r="W126" s="4"/>
      <c r="X126" s="4"/>
      <c r="Y126" s="4"/>
      <c r="Z126" s="4"/>
      <c r="AA126" s="4"/>
    </row>
    <row r="127" spans="1:27" s="2" customFormat="1">
      <c r="A127" s="146"/>
      <c r="B127" s="135"/>
      <c r="C127" s="135"/>
      <c r="D127" s="135"/>
      <c r="E127" s="131" t="s">
        <v>25</v>
      </c>
      <c r="F127" s="135"/>
      <c r="G127" s="133" t="s">
        <v>27</v>
      </c>
      <c r="H127" s="76" t="s">
        <v>48</v>
      </c>
      <c r="I127" s="114">
        <f>I130+I132+I134+I136</f>
        <v>1242</v>
      </c>
      <c r="J127" s="4"/>
      <c r="K127" s="4"/>
      <c r="L127" s="4"/>
      <c r="M127" s="4"/>
      <c r="N127" s="4"/>
      <c r="O127" s="4"/>
      <c r="P127" s="4"/>
      <c r="Q127" s="4"/>
      <c r="R127" s="4"/>
      <c r="S127" s="32"/>
      <c r="T127" s="27"/>
      <c r="U127" s="27"/>
      <c r="V127" s="27"/>
      <c r="W127" s="27"/>
      <c r="X127" s="27"/>
      <c r="Y127" s="27"/>
      <c r="Z127" s="27"/>
      <c r="AA127" s="27"/>
    </row>
    <row r="128" spans="1:27" s="2" customFormat="1">
      <c r="A128" s="147"/>
      <c r="B128" s="136"/>
      <c r="C128" s="136"/>
      <c r="D128" s="136"/>
      <c r="E128" s="132"/>
      <c r="F128" s="136"/>
      <c r="G128" s="134"/>
      <c r="H128" s="76" t="s">
        <v>49</v>
      </c>
      <c r="I128" s="114">
        <f>I129+I131+I133+I135</f>
        <v>1242</v>
      </c>
      <c r="J128" s="27"/>
      <c r="K128" s="27"/>
      <c r="L128" s="4"/>
      <c r="M128" s="4"/>
      <c r="N128" s="4"/>
      <c r="O128" s="4"/>
      <c r="P128" s="4"/>
      <c r="Q128" s="4"/>
      <c r="R128" s="4"/>
      <c r="S128" s="32"/>
      <c r="T128" s="27"/>
      <c r="U128" s="27"/>
      <c r="V128" s="27"/>
      <c r="W128" s="27"/>
      <c r="X128" s="27"/>
      <c r="Y128" s="27"/>
      <c r="Z128" s="27"/>
      <c r="AA128" s="27"/>
    </row>
    <row r="129" spans="1:27" s="2" customFormat="1">
      <c r="A129" s="146"/>
      <c r="B129" s="135"/>
      <c r="C129" s="135"/>
      <c r="D129" s="135"/>
      <c r="E129" s="135"/>
      <c r="F129" s="135" t="s">
        <v>25</v>
      </c>
      <c r="G129" s="138" t="s">
        <v>100</v>
      </c>
      <c r="H129" s="76" t="s">
        <v>48</v>
      </c>
      <c r="I129" s="77">
        <f>I130</f>
        <v>0</v>
      </c>
      <c r="J129" s="27"/>
      <c r="K129" s="27"/>
      <c r="L129" s="4"/>
      <c r="M129" s="4"/>
      <c r="N129" s="4"/>
      <c r="O129" s="4"/>
      <c r="P129" s="4"/>
      <c r="Q129" s="4"/>
      <c r="R129" s="4"/>
      <c r="S129" s="32"/>
      <c r="T129" s="27"/>
      <c r="U129" s="27"/>
      <c r="V129" s="27"/>
      <c r="W129" s="27"/>
      <c r="X129" s="27"/>
      <c r="Y129" s="27"/>
      <c r="Z129" s="27"/>
      <c r="AA129" s="27"/>
    </row>
    <row r="130" spans="1:27" s="2" customFormat="1">
      <c r="A130" s="147"/>
      <c r="B130" s="136"/>
      <c r="C130" s="136"/>
      <c r="D130" s="136"/>
      <c r="E130" s="136"/>
      <c r="F130" s="136"/>
      <c r="G130" s="139"/>
      <c r="H130" s="76" t="s">
        <v>49</v>
      </c>
      <c r="I130" s="77">
        <v>0</v>
      </c>
      <c r="J130" s="27"/>
      <c r="K130" s="27"/>
      <c r="L130" s="4"/>
      <c r="M130" s="4"/>
      <c r="N130" s="4"/>
      <c r="O130" s="4"/>
      <c r="P130" s="4"/>
      <c r="Q130" s="80"/>
      <c r="R130" s="4"/>
      <c r="S130" s="32"/>
      <c r="T130" s="27"/>
      <c r="U130" s="27"/>
      <c r="V130" s="27"/>
      <c r="W130" s="27"/>
      <c r="X130" s="27"/>
      <c r="Y130" s="27"/>
      <c r="Z130" s="27"/>
      <c r="AA130" s="27"/>
    </row>
    <row r="131" spans="1:27" s="2" customFormat="1">
      <c r="A131" s="146"/>
      <c r="B131" s="135"/>
      <c r="C131" s="135"/>
      <c r="D131" s="135"/>
      <c r="E131" s="135"/>
      <c r="F131" s="135" t="s">
        <v>38</v>
      </c>
      <c r="G131" s="138" t="s">
        <v>74</v>
      </c>
      <c r="H131" s="76" t="s">
        <v>48</v>
      </c>
      <c r="I131" s="77">
        <f>I132</f>
        <v>621</v>
      </c>
      <c r="J131" s="27"/>
      <c r="K131" s="27"/>
      <c r="L131" s="4"/>
      <c r="M131" s="4"/>
      <c r="N131" s="4"/>
      <c r="O131" s="4"/>
      <c r="P131" s="4"/>
      <c r="Q131" s="4"/>
      <c r="R131" s="4"/>
      <c r="S131" s="32"/>
      <c r="T131" s="27"/>
      <c r="U131" s="27"/>
      <c r="V131" s="27"/>
      <c r="W131" s="27"/>
      <c r="X131" s="27"/>
      <c r="Y131" s="27"/>
      <c r="Z131" s="27"/>
      <c r="AA131" s="27"/>
    </row>
    <row r="132" spans="1:27" s="2" customFormat="1">
      <c r="A132" s="147"/>
      <c r="B132" s="136"/>
      <c r="C132" s="136"/>
      <c r="D132" s="136"/>
      <c r="E132" s="136"/>
      <c r="F132" s="136"/>
      <c r="G132" s="139"/>
      <c r="H132" s="76" t="s">
        <v>49</v>
      </c>
      <c r="I132" s="77">
        <f>1648-1027</f>
        <v>621</v>
      </c>
      <c r="J132" s="27"/>
      <c r="K132" s="27"/>
      <c r="L132" s="4"/>
      <c r="M132" s="4"/>
      <c r="N132" s="4"/>
      <c r="O132" s="4"/>
      <c r="P132" s="4"/>
      <c r="Q132" s="4"/>
      <c r="R132" s="4"/>
      <c r="S132" s="32"/>
      <c r="T132" s="27"/>
      <c r="U132" s="27"/>
      <c r="V132" s="27"/>
      <c r="W132" s="27"/>
      <c r="X132" s="27"/>
      <c r="Y132" s="27"/>
      <c r="Z132" s="27"/>
      <c r="AA132" s="27"/>
    </row>
    <row r="133" spans="1:27" s="2" customFormat="1">
      <c r="A133" s="146"/>
      <c r="B133" s="135"/>
      <c r="C133" s="135"/>
      <c r="D133" s="135"/>
      <c r="E133" s="135"/>
      <c r="F133" s="135" t="s">
        <v>35</v>
      </c>
      <c r="G133" s="138" t="s">
        <v>75</v>
      </c>
      <c r="H133" s="76" t="s">
        <v>48</v>
      </c>
      <c r="I133" s="77">
        <f>I134</f>
        <v>65</v>
      </c>
      <c r="J133" s="27"/>
      <c r="K133" s="27"/>
      <c r="L133" s="4"/>
      <c r="M133" s="4"/>
      <c r="N133" s="4"/>
      <c r="O133" s="4"/>
      <c r="P133" s="96"/>
      <c r="Q133" s="4"/>
      <c r="R133" s="27"/>
      <c r="S133" s="32"/>
      <c r="T133" s="27"/>
      <c r="U133" s="27"/>
      <c r="V133" s="27"/>
      <c r="W133" s="27"/>
      <c r="X133" s="27"/>
      <c r="Y133" s="27"/>
      <c r="Z133" s="27"/>
      <c r="AA133" s="27"/>
    </row>
    <row r="134" spans="1:27" s="2" customFormat="1">
      <c r="A134" s="147"/>
      <c r="B134" s="136"/>
      <c r="C134" s="136"/>
      <c r="D134" s="136"/>
      <c r="E134" s="136"/>
      <c r="F134" s="136"/>
      <c r="G134" s="139"/>
      <c r="H134" s="76" t="s">
        <v>49</v>
      </c>
      <c r="I134" s="77">
        <v>65</v>
      </c>
      <c r="J134" s="27"/>
      <c r="K134" s="27"/>
      <c r="L134" s="4"/>
      <c r="M134" s="4"/>
      <c r="N134" s="4"/>
      <c r="O134" s="4"/>
      <c r="P134" s="4"/>
      <c r="Q134" s="4"/>
      <c r="R134" s="4"/>
      <c r="S134" s="92"/>
      <c r="T134" s="27"/>
      <c r="U134" s="27"/>
      <c r="V134" s="27"/>
      <c r="W134" s="27"/>
      <c r="X134" s="27"/>
      <c r="Y134" s="27"/>
      <c r="Z134" s="27"/>
      <c r="AA134" s="27"/>
    </row>
    <row r="135" spans="1:27">
      <c r="A135" s="146"/>
      <c r="B135" s="135"/>
      <c r="C135" s="135"/>
      <c r="D135" s="135"/>
      <c r="E135" s="135"/>
      <c r="F135" s="135">
        <v>30</v>
      </c>
      <c r="G135" s="138" t="s">
        <v>97</v>
      </c>
      <c r="H135" s="76" t="s">
        <v>48</v>
      </c>
      <c r="I135" s="77">
        <f>I136</f>
        <v>556</v>
      </c>
      <c r="J135" s="27"/>
      <c r="K135" s="27"/>
      <c r="L135" s="4"/>
      <c r="M135" s="4"/>
      <c r="N135" s="4"/>
      <c r="O135" s="4"/>
      <c r="P135" s="4"/>
      <c r="Q135" s="4"/>
      <c r="R135" s="4"/>
      <c r="S135" s="92"/>
      <c r="T135" s="4"/>
      <c r="U135" s="4"/>
      <c r="V135" s="4"/>
      <c r="W135" s="4"/>
      <c r="X135" s="4"/>
      <c r="Y135" s="4"/>
      <c r="Z135" s="4"/>
      <c r="AA135" s="4"/>
    </row>
    <row r="136" spans="1:27">
      <c r="A136" s="147"/>
      <c r="B136" s="136"/>
      <c r="C136" s="136"/>
      <c r="D136" s="136"/>
      <c r="E136" s="136"/>
      <c r="F136" s="136"/>
      <c r="G136" s="139"/>
      <c r="H136" s="76" t="s">
        <v>49</v>
      </c>
      <c r="I136" s="77">
        <f>525+31</f>
        <v>556</v>
      </c>
      <c r="J136" s="4"/>
      <c r="K136" s="4"/>
      <c r="L136" s="4"/>
      <c r="M136" s="4"/>
      <c r="N136" s="4"/>
      <c r="O136" s="4"/>
      <c r="P136" s="4"/>
      <c r="Q136" s="97"/>
      <c r="R136" s="4"/>
      <c r="S136" s="32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69"/>
      <c r="B137" s="70"/>
      <c r="C137" s="28"/>
      <c r="D137" s="28"/>
      <c r="E137" s="28"/>
      <c r="F137" s="28"/>
      <c r="G137" s="58" t="s">
        <v>13</v>
      </c>
      <c r="H137" s="11"/>
      <c r="I137" s="122"/>
      <c r="J137" s="4"/>
      <c r="K137" s="4"/>
      <c r="L137" s="4"/>
      <c r="M137" s="4"/>
      <c r="N137" s="4"/>
      <c r="O137" s="4"/>
      <c r="P137" s="4"/>
      <c r="Q137" s="97"/>
      <c r="R137" s="4"/>
      <c r="S137" s="32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69"/>
      <c r="B138" s="70"/>
      <c r="C138" s="28"/>
      <c r="D138" s="28"/>
      <c r="E138" s="28"/>
      <c r="F138" s="28"/>
      <c r="G138" s="58" t="s">
        <v>14</v>
      </c>
      <c r="H138" s="76"/>
      <c r="I138" s="116">
        <f>I14</f>
        <v>114663</v>
      </c>
      <c r="J138" s="4"/>
      <c r="K138" s="4"/>
      <c r="L138" s="4"/>
      <c r="M138" s="4"/>
      <c r="N138" s="4"/>
      <c r="O138" s="4"/>
      <c r="P138" s="4"/>
      <c r="Q138" s="97"/>
      <c r="R138" s="4"/>
      <c r="S138" s="32"/>
      <c r="T138" s="4"/>
      <c r="U138" s="4"/>
      <c r="V138" s="4"/>
      <c r="W138" s="4"/>
      <c r="X138" s="4"/>
      <c r="Y138" s="4"/>
      <c r="Z138" s="4"/>
      <c r="AA138" s="4"/>
    </row>
    <row r="139" spans="1:27">
      <c r="A139" s="69"/>
      <c r="B139" s="70"/>
      <c r="C139" s="28"/>
      <c r="D139" s="28"/>
      <c r="E139" s="28"/>
      <c r="F139" s="28"/>
      <c r="G139" s="58" t="s">
        <v>15</v>
      </c>
      <c r="H139" s="76"/>
      <c r="I139" s="116">
        <f>I30</f>
        <v>114662.9975</v>
      </c>
      <c r="J139" s="4"/>
      <c r="K139" s="113"/>
      <c r="L139" s="4"/>
      <c r="M139" s="4"/>
      <c r="N139" s="4"/>
      <c r="O139" s="4"/>
      <c r="P139" s="4"/>
      <c r="Q139" s="97"/>
      <c r="R139" s="4"/>
      <c r="S139" s="32"/>
      <c r="T139" s="4"/>
      <c r="U139" s="4"/>
      <c r="V139" s="4"/>
      <c r="W139" s="4"/>
      <c r="X139" s="4"/>
      <c r="Y139" s="4"/>
      <c r="Z139" s="4"/>
      <c r="AA139" s="4"/>
    </row>
    <row r="140" spans="1:27">
      <c r="A140" s="69"/>
      <c r="B140" s="70"/>
      <c r="C140" s="28"/>
      <c r="D140" s="28"/>
      <c r="E140" s="28"/>
      <c r="F140" s="28"/>
      <c r="G140" s="58" t="s">
        <v>16</v>
      </c>
      <c r="H140" s="76"/>
      <c r="I140" s="123">
        <v>0</v>
      </c>
      <c r="J140" s="4"/>
      <c r="K140" s="4"/>
      <c r="L140" s="4"/>
      <c r="M140" s="4"/>
      <c r="N140" s="4"/>
      <c r="O140" s="4"/>
      <c r="P140" s="4"/>
      <c r="Q140" s="97"/>
      <c r="R140" s="4"/>
      <c r="S140" s="32"/>
      <c r="T140" s="4"/>
      <c r="U140" s="4"/>
      <c r="V140" s="4"/>
      <c r="W140" s="4"/>
      <c r="X140" s="4"/>
      <c r="Y140" s="4"/>
      <c r="Z140" s="4"/>
      <c r="AA140" s="4"/>
    </row>
    <row r="141" spans="1:27" ht="15" customHeight="1">
      <c r="A141" s="69"/>
      <c r="B141" s="70"/>
      <c r="C141" s="28"/>
      <c r="D141" s="28"/>
      <c r="E141" s="28"/>
      <c r="F141" s="28"/>
      <c r="G141" s="58" t="s">
        <v>17</v>
      </c>
      <c r="H141" s="76"/>
      <c r="I141" s="116">
        <v>0</v>
      </c>
      <c r="J141" s="4"/>
      <c r="K141" s="4"/>
      <c r="L141" s="4"/>
      <c r="M141" s="4"/>
      <c r="N141" s="4"/>
      <c r="O141" s="4"/>
      <c r="P141" s="4"/>
      <c r="Q141" s="4"/>
      <c r="R141" s="4"/>
      <c r="S141" s="32"/>
      <c r="T141" s="4"/>
      <c r="U141" s="4"/>
      <c r="V141" s="4"/>
      <c r="W141" s="4"/>
      <c r="X141" s="4"/>
      <c r="Y141" s="4"/>
      <c r="Z141" s="4"/>
      <c r="AA141" s="4"/>
    </row>
    <row r="142" spans="1:27" ht="15" customHeight="1" thickBot="1">
      <c r="A142" s="71"/>
      <c r="B142" s="72"/>
      <c r="C142" s="31"/>
      <c r="D142" s="31"/>
      <c r="E142" s="31"/>
      <c r="F142" s="31"/>
      <c r="G142" s="172" t="s">
        <v>21</v>
      </c>
      <c r="H142" s="173"/>
      <c r="I142" s="174"/>
      <c r="J142" s="4"/>
      <c r="K142" s="4"/>
      <c r="L142" s="4"/>
      <c r="M142" s="4"/>
      <c r="N142" s="4"/>
      <c r="O142" s="4"/>
      <c r="P142" s="4"/>
      <c r="Q142" s="4"/>
      <c r="R142" s="27"/>
      <c r="S142" s="23"/>
      <c r="T142" s="4"/>
      <c r="U142" s="4"/>
      <c r="V142" s="4"/>
      <c r="W142" s="4"/>
      <c r="X142" s="4"/>
      <c r="Y142" s="4"/>
      <c r="Z142" s="4"/>
      <c r="AA142" s="4"/>
    </row>
    <row r="143" spans="1:27" s="2" customFormat="1">
      <c r="A143" s="5"/>
      <c r="B143" s="5"/>
      <c r="C143" s="5"/>
      <c r="D143" s="5"/>
      <c r="E143" s="5"/>
      <c r="F143" s="5"/>
      <c r="G143" s="5"/>
      <c r="H143" s="24"/>
      <c r="I143" s="47"/>
      <c r="J143" s="4"/>
      <c r="K143" s="4"/>
      <c r="L143" s="4"/>
      <c r="M143" s="4"/>
      <c r="N143" s="4"/>
      <c r="O143" s="4"/>
      <c r="P143" s="4"/>
      <c r="Q143" s="4"/>
      <c r="R143" s="4"/>
      <c r="S143" s="23"/>
      <c r="T143" s="27"/>
      <c r="U143" s="27"/>
      <c r="V143" s="27"/>
      <c r="W143" s="27"/>
      <c r="X143" s="27"/>
      <c r="Y143" s="27"/>
      <c r="Z143" s="27"/>
      <c r="AA143" s="27"/>
    </row>
    <row r="144" spans="1:27" s="2" customFormat="1">
      <c r="A144" s="4" t="s">
        <v>61</v>
      </c>
      <c r="B144" s="4"/>
      <c r="C144" s="4"/>
      <c r="D144" s="4"/>
      <c r="E144" s="4"/>
      <c r="F144" s="4"/>
      <c r="G144" s="5"/>
      <c r="H144" s="24"/>
      <c r="I144" s="47"/>
      <c r="J144" s="27"/>
      <c r="K144" s="27"/>
      <c r="L144" s="4"/>
      <c r="M144" s="4"/>
      <c r="N144" s="4"/>
      <c r="O144" s="4"/>
      <c r="P144" s="4"/>
      <c r="Q144" s="4"/>
      <c r="R144" s="4"/>
      <c r="S144" s="23"/>
      <c r="T144" s="27"/>
      <c r="U144" s="27"/>
      <c r="V144" s="27"/>
      <c r="W144" s="27"/>
      <c r="X144" s="27"/>
      <c r="Y144" s="27"/>
      <c r="Z144" s="27"/>
      <c r="AA144" s="27"/>
    </row>
    <row r="145" spans="1:27" s="2" customFormat="1" ht="18.75" customHeight="1">
      <c r="A145" s="137" t="s">
        <v>110</v>
      </c>
      <c r="B145" s="137"/>
      <c r="C145" s="137"/>
      <c r="D145" s="137"/>
      <c r="E145" s="137"/>
      <c r="F145" s="137"/>
      <c r="G145" s="137"/>
      <c r="H145" s="137"/>
      <c r="I145" s="137"/>
      <c r="J145" s="27"/>
      <c r="K145" s="27"/>
      <c r="L145" s="4"/>
      <c r="M145" s="4"/>
      <c r="N145" s="4"/>
      <c r="O145" s="4"/>
      <c r="P145" s="4"/>
      <c r="Q145" s="4"/>
      <c r="R145" s="27"/>
      <c r="S145" s="23"/>
      <c r="T145" s="27"/>
      <c r="U145" s="27"/>
      <c r="V145" s="27"/>
      <c r="W145" s="27"/>
      <c r="X145" s="27"/>
      <c r="Y145" s="27"/>
      <c r="Z145" s="27"/>
      <c r="AA145" s="27"/>
    </row>
    <row r="146" spans="1:27" ht="15.75" customHeight="1">
      <c r="A146" s="4" t="s">
        <v>63</v>
      </c>
      <c r="B146" s="4"/>
      <c r="C146" s="4"/>
      <c r="D146" s="4"/>
      <c r="E146" s="4"/>
      <c r="F146" s="4"/>
      <c r="H146" s="24"/>
      <c r="I146" s="47"/>
      <c r="J146" s="27"/>
      <c r="K146" s="27"/>
      <c r="L146" s="4"/>
      <c r="M146" s="4"/>
      <c r="N146" s="4"/>
      <c r="O146" s="4"/>
      <c r="P146" s="4"/>
      <c r="Q146" s="4"/>
      <c r="R146" s="4"/>
      <c r="S146" s="23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63" t="s">
        <v>101</v>
      </c>
      <c r="B147" s="163"/>
      <c r="C147" s="163"/>
      <c r="D147" s="163"/>
      <c r="E147" s="163"/>
      <c r="F147" s="163"/>
      <c r="G147" s="163"/>
      <c r="H147" s="24"/>
      <c r="I147" s="48"/>
      <c r="J147" s="4"/>
      <c r="K147" s="4"/>
      <c r="L147" s="4"/>
      <c r="M147" s="4"/>
      <c r="N147" s="4"/>
      <c r="O147" s="4"/>
      <c r="P147" s="4"/>
      <c r="Q147" s="4"/>
      <c r="R147" s="27"/>
      <c r="S147" s="23"/>
      <c r="T147" s="4"/>
      <c r="U147" s="4"/>
      <c r="V147" s="4"/>
      <c r="W147" s="4"/>
      <c r="X147" s="4"/>
      <c r="Y147" s="4"/>
      <c r="Z147" s="4"/>
      <c r="AA147" s="4"/>
    </row>
    <row r="148" spans="1:27">
      <c r="A148" s="163" t="s">
        <v>102</v>
      </c>
      <c r="B148" s="163"/>
      <c r="C148" s="163"/>
      <c r="D148" s="163"/>
      <c r="E148" s="163"/>
      <c r="F148" s="163"/>
      <c r="G148" s="163"/>
      <c r="H148" s="24"/>
      <c r="I148" s="47"/>
      <c r="J148" s="4"/>
      <c r="K148" s="4"/>
      <c r="L148" s="4"/>
      <c r="M148" s="4"/>
      <c r="N148" s="4"/>
      <c r="O148" s="4"/>
      <c r="P148" s="4"/>
      <c r="Q148" s="4"/>
      <c r="R148" s="4"/>
      <c r="S148" s="23"/>
      <c r="T148" s="4"/>
      <c r="U148" s="4"/>
      <c r="V148" s="4"/>
      <c r="W148" s="4"/>
      <c r="X148" s="4"/>
      <c r="Y148" s="4"/>
      <c r="Z148" s="4"/>
      <c r="AA148" s="4"/>
    </row>
    <row r="149" spans="1:27">
      <c r="A149" s="176" t="s">
        <v>103</v>
      </c>
      <c r="B149" s="176"/>
      <c r="C149" s="176"/>
      <c r="D149" s="176"/>
      <c r="E149" s="176"/>
      <c r="F149" s="176"/>
      <c r="G149" s="176"/>
      <c r="H149" s="24"/>
      <c r="I149" s="46"/>
      <c r="J149" s="4"/>
      <c r="K149" s="4"/>
      <c r="L149" s="4"/>
      <c r="M149" s="4"/>
      <c r="N149" s="4"/>
      <c r="O149" s="4"/>
      <c r="P149" s="4"/>
      <c r="Q149" s="4"/>
      <c r="R149" s="4"/>
      <c r="S149" s="23"/>
      <c r="T149" s="4"/>
      <c r="U149" s="4"/>
      <c r="V149" s="4"/>
      <c r="W149" s="4"/>
      <c r="X149" s="4"/>
      <c r="Y149" s="4"/>
      <c r="Z149" s="4"/>
      <c r="AA149" s="4"/>
    </row>
    <row r="150" spans="1:27">
      <c r="A150" s="177" t="s">
        <v>98</v>
      </c>
      <c r="B150" s="177"/>
      <c r="C150" s="177"/>
      <c r="D150" s="177"/>
      <c r="E150" s="177"/>
      <c r="F150" s="177"/>
      <c r="G150" s="177"/>
      <c r="H150" s="24"/>
      <c r="I150" s="46"/>
      <c r="J150" s="4"/>
      <c r="K150" s="4"/>
      <c r="L150" s="4"/>
      <c r="M150" s="4"/>
      <c r="N150" s="4"/>
      <c r="O150" s="4"/>
      <c r="P150" s="4"/>
      <c r="Q150" s="4"/>
      <c r="R150" s="27"/>
      <c r="S150" s="23"/>
      <c r="T150" s="4"/>
      <c r="U150" s="4"/>
      <c r="V150" s="4"/>
      <c r="W150" s="4"/>
      <c r="X150" s="4"/>
      <c r="Y150" s="4"/>
      <c r="Z150" s="4"/>
      <c r="AA150" s="4"/>
    </row>
    <row r="151" spans="1:27">
      <c r="A151" s="5" t="s">
        <v>104</v>
      </c>
      <c r="G151" s="27"/>
      <c r="H151" s="24"/>
      <c r="I151" s="46"/>
      <c r="J151" s="4"/>
      <c r="K151" s="4"/>
      <c r="L151" s="4"/>
      <c r="M151" s="4"/>
      <c r="N151" s="4"/>
      <c r="O151" s="4"/>
      <c r="P151" s="4"/>
      <c r="Q151" s="4"/>
      <c r="R151" s="4"/>
      <c r="S151" s="95"/>
      <c r="T151" s="4"/>
      <c r="U151" s="4"/>
      <c r="V151" s="4"/>
      <c r="W151" s="4"/>
      <c r="X151" s="4"/>
      <c r="Y151" s="4"/>
      <c r="Z151" s="4"/>
      <c r="AA151" s="4"/>
    </row>
    <row r="152" spans="1:27">
      <c r="G152" s="27"/>
      <c r="H152" s="24"/>
      <c r="I152" s="46"/>
      <c r="J152" s="4"/>
      <c r="K152" s="4"/>
      <c r="L152" s="4"/>
      <c r="M152" s="4"/>
      <c r="N152" s="4"/>
      <c r="O152" s="4"/>
      <c r="P152" s="4"/>
      <c r="Q152" s="4"/>
      <c r="R152" s="4"/>
      <c r="S152" s="95"/>
      <c r="T152" s="4"/>
      <c r="U152" s="4"/>
      <c r="V152" s="4"/>
      <c r="W152" s="4"/>
      <c r="X152" s="4"/>
      <c r="Y152" s="4"/>
      <c r="Z152" s="4"/>
      <c r="AA152" s="4"/>
    </row>
    <row r="153" spans="1:27">
      <c r="A153" s="162"/>
      <c r="B153" s="162"/>
      <c r="C153" s="162"/>
      <c r="D153" s="162"/>
      <c r="E153" s="162"/>
      <c r="F153" s="162"/>
      <c r="G153" s="162"/>
      <c r="H153" s="162"/>
      <c r="I153" s="162"/>
      <c r="J153" s="4"/>
      <c r="K153" s="4"/>
      <c r="L153" s="4"/>
      <c r="M153" s="4"/>
      <c r="N153" s="4"/>
      <c r="O153" s="4"/>
      <c r="P153" s="4"/>
      <c r="Q153" s="97"/>
      <c r="R153" s="4"/>
      <c r="S153" s="32"/>
      <c r="T153" s="4"/>
      <c r="U153" s="4"/>
      <c r="V153" s="4"/>
      <c r="W153" s="4"/>
      <c r="X153" s="4"/>
      <c r="Y153" s="4"/>
      <c r="Z153" s="4"/>
      <c r="AA153" s="4"/>
    </row>
    <row r="154" spans="1:27">
      <c r="A154" s="162"/>
      <c r="B154" s="162"/>
      <c r="C154" s="162"/>
      <c r="D154" s="162"/>
      <c r="E154" s="162"/>
      <c r="F154" s="162"/>
      <c r="G154" s="162"/>
      <c r="H154" s="162"/>
      <c r="I154" s="162"/>
      <c r="J154" s="4"/>
      <c r="K154" s="4"/>
      <c r="L154" s="4"/>
      <c r="M154" s="4"/>
      <c r="N154" s="4"/>
      <c r="O154" s="4"/>
      <c r="P154" s="4"/>
      <c r="Q154" s="97"/>
      <c r="R154" s="4"/>
      <c r="S154" s="32"/>
      <c r="T154" s="4"/>
      <c r="U154" s="4"/>
      <c r="V154" s="4"/>
      <c r="W154" s="4"/>
      <c r="X154" s="4"/>
      <c r="Y154" s="4"/>
      <c r="Z154" s="4"/>
      <c r="AA154" s="4"/>
    </row>
    <row r="155" spans="1:27">
      <c r="G155" s="27"/>
      <c r="H155" s="127"/>
      <c r="I155" s="46"/>
      <c r="J155" s="4"/>
      <c r="K155" s="4"/>
      <c r="L155" s="4"/>
      <c r="M155" s="4"/>
      <c r="N155" s="4"/>
      <c r="O155" s="4"/>
      <c r="P155" s="4"/>
      <c r="Q155" s="97"/>
      <c r="R155" s="4"/>
      <c r="S155" s="32"/>
      <c r="T155" s="4"/>
      <c r="U155" s="4"/>
      <c r="V155" s="4"/>
      <c r="W155" s="4"/>
      <c r="X155" s="4"/>
      <c r="Y155" s="4"/>
      <c r="Z155" s="4"/>
      <c r="AA155" s="4"/>
    </row>
    <row r="156" spans="1:27">
      <c r="G156" s="27"/>
      <c r="H156" s="127"/>
      <c r="I156" s="46"/>
      <c r="J156" s="4"/>
      <c r="K156" s="4"/>
      <c r="L156" s="4"/>
      <c r="M156" s="4"/>
      <c r="N156" s="4"/>
      <c r="O156" s="4"/>
      <c r="P156" s="4"/>
      <c r="Q156" s="97"/>
      <c r="R156" s="4"/>
      <c r="S156" s="32"/>
      <c r="T156" s="4"/>
      <c r="U156" s="4"/>
      <c r="V156" s="4"/>
      <c r="W156" s="4"/>
      <c r="X156" s="4"/>
      <c r="Y156" s="4"/>
      <c r="Z156" s="4"/>
      <c r="AA156" s="4"/>
    </row>
    <row r="157" spans="1:27">
      <c r="G157" s="27"/>
      <c r="H157" s="127"/>
      <c r="I157" s="46"/>
      <c r="J157" s="4"/>
      <c r="K157" s="4"/>
      <c r="L157" s="4"/>
      <c r="M157" s="4"/>
      <c r="N157" s="4"/>
      <c r="O157" s="4"/>
      <c r="P157" s="4"/>
      <c r="Q157" s="97"/>
      <c r="R157" s="4"/>
      <c r="S157" s="32"/>
      <c r="T157" s="4"/>
      <c r="U157" s="4"/>
      <c r="V157" s="4"/>
      <c r="W157" s="4"/>
      <c r="X157" s="4"/>
      <c r="Y157" s="4"/>
      <c r="Z157" s="4"/>
      <c r="AA157" s="4"/>
    </row>
    <row r="158" spans="1:27">
      <c r="H158" s="127"/>
      <c r="I158" s="46"/>
      <c r="J158" s="4"/>
      <c r="K158" s="4"/>
      <c r="L158" s="4"/>
      <c r="M158" s="4"/>
      <c r="N158" s="4"/>
      <c r="O158" s="4"/>
      <c r="P158" s="4"/>
      <c r="Q158" s="97"/>
      <c r="R158" s="4"/>
      <c r="S158" s="32"/>
      <c r="T158" s="4"/>
      <c r="U158" s="4"/>
      <c r="V158" s="4"/>
      <c r="W158" s="4"/>
      <c r="X158" s="4"/>
      <c r="Y158" s="4"/>
      <c r="Z158" s="4"/>
      <c r="AA158" s="4"/>
    </row>
    <row r="159" spans="1:27">
      <c r="H159" s="127"/>
      <c r="I159" s="46"/>
      <c r="J159" s="4"/>
      <c r="K159" s="4"/>
      <c r="L159" s="4"/>
      <c r="M159" s="4"/>
      <c r="N159" s="4"/>
      <c r="O159" s="4"/>
      <c r="P159" s="4"/>
      <c r="Q159" s="97"/>
      <c r="R159" s="4"/>
      <c r="S159" s="32"/>
      <c r="T159" s="4"/>
      <c r="U159" s="4"/>
      <c r="V159" s="4"/>
      <c r="W159" s="4"/>
      <c r="X159" s="4"/>
      <c r="Y159" s="4"/>
      <c r="Z159" s="4"/>
      <c r="AA159" s="4"/>
    </row>
    <row r="160" spans="1:27">
      <c r="H160" s="127"/>
      <c r="I160" s="46"/>
      <c r="J160" s="4"/>
      <c r="K160" s="4"/>
      <c r="L160" s="4"/>
      <c r="M160" s="4"/>
      <c r="N160" s="4"/>
      <c r="O160" s="4"/>
      <c r="P160" s="4"/>
      <c r="Q160" s="97"/>
      <c r="R160" s="4"/>
      <c r="S160" s="32"/>
      <c r="T160" s="4"/>
      <c r="U160" s="4"/>
      <c r="V160" s="4"/>
      <c r="W160" s="4"/>
      <c r="X160" s="4"/>
      <c r="Y160" s="4"/>
      <c r="Z160" s="4"/>
      <c r="AA160" s="4"/>
    </row>
    <row r="161" spans="1:36">
      <c r="H161" s="127"/>
      <c r="I161" s="46"/>
      <c r="J161" s="4"/>
      <c r="K161" s="4"/>
      <c r="L161" s="4"/>
      <c r="M161" s="4"/>
      <c r="N161" s="4"/>
      <c r="O161" s="4"/>
      <c r="P161" s="4"/>
      <c r="Q161" s="97"/>
      <c r="R161" s="4"/>
      <c r="S161" s="32"/>
      <c r="T161" s="4"/>
      <c r="U161" s="4"/>
      <c r="V161" s="4"/>
      <c r="W161" s="4"/>
      <c r="X161" s="4"/>
      <c r="Y161" s="4"/>
      <c r="Z161" s="4"/>
      <c r="AA161" s="4"/>
    </row>
    <row r="162" spans="1:36">
      <c r="H162" s="127"/>
      <c r="I162" s="46"/>
      <c r="J162" s="4"/>
      <c r="K162" s="4"/>
      <c r="L162" s="4"/>
      <c r="M162" s="4"/>
      <c r="N162" s="4"/>
      <c r="O162" s="4"/>
      <c r="P162" s="4"/>
      <c r="Q162" s="97"/>
      <c r="R162" s="4"/>
      <c r="S162" s="32"/>
      <c r="T162" s="4"/>
      <c r="U162" s="4"/>
      <c r="V162" s="4"/>
      <c r="W162" s="4"/>
      <c r="X162" s="4"/>
      <c r="Y162" s="4"/>
      <c r="Z162" s="4"/>
      <c r="AA162" s="4"/>
    </row>
    <row r="163" spans="1:36">
      <c r="H163" s="127"/>
      <c r="I163" s="46"/>
      <c r="J163" s="4"/>
      <c r="K163" s="4"/>
      <c r="L163" s="4"/>
      <c r="M163" s="4"/>
      <c r="N163" s="4"/>
      <c r="O163" s="4"/>
      <c r="P163" s="4"/>
      <c r="Q163" s="97"/>
      <c r="R163" s="4"/>
      <c r="S163" s="32"/>
      <c r="T163" s="4"/>
      <c r="U163" s="4"/>
      <c r="V163" s="4"/>
      <c r="W163" s="4"/>
      <c r="X163" s="4"/>
      <c r="Y163" s="4"/>
      <c r="Z163" s="4"/>
      <c r="AA163" s="4"/>
    </row>
    <row r="164" spans="1:36">
      <c r="H164" s="127"/>
      <c r="I164" s="46"/>
      <c r="J164" s="4"/>
      <c r="K164" s="4"/>
      <c r="L164" s="4"/>
      <c r="M164" s="4"/>
      <c r="N164" s="4"/>
      <c r="O164" s="4"/>
      <c r="P164" s="4"/>
      <c r="Q164" s="4"/>
      <c r="R164" s="4"/>
      <c r="S164" s="32"/>
      <c r="T164" s="4"/>
      <c r="U164" s="4"/>
      <c r="V164" s="4"/>
      <c r="W164" s="4"/>
      <c r="X164" s="4"/>
      <c r="Y164" s="4"/>
      <c r="Z164" s="4"/>
      <c r="AA164" s="4"/>
    </row>
    <row r="165" spans="1:36" s="2" customFormat="1">
      <c r="A165" s="5"/>
      <c r="B165" s="5"/>
      <c r="C165" s="5"/>
      <c r="D165" s="5"/>
      <c r="E165" s="5"/>
      <c r="F165" s="5"/>
      <c r="G165" s="5"/>
      <c r="H165" s="24"/>
      <c r="I165" s="46"/>
      <c r="J165" s="4"/>
      <c r="K165" s="4"/>
      <c r="L165" s="4"/>
      <c r="M165" s="4"/>
      <c r="N165" s="4"/>
      <c r="O165" s="4"/>
      <c r="P165" s="4"/>
      <c r="Q165" s="4"/>
      <c r="R165" s="4"/>
      <c r="S165" s="32"/>
      <c r="T165" s="27"/>
      <c r="U165" s="27"/>
      <c r="V165" s="27"/>
      <c r="W165" s="27"/>
      <c r="X165" s="27"/>
      <c r="Y165" s="27"/>
      <c r="Z165" s="27"/>
      <c r="AA165" s="27"/>
    </row>
    <row r="166" spans="1:36" s="2" customFormat="1">
      <c r="A166" s="5"/>
      <c r="B166" s="5"/>
      <c r="C166" s="5"/>
      <c r="D166" s="5"/>
      <c r="E166" s="5"/>
      <c r="F166" s="5"/>
      <c r="G166" s="5"/>
      <c r="H166" s="24"/>
      <c r="I166" s="46"/>
      <c r="J166" s="27"/>
      <c r="K166" s="27"/>
      <c r="L166" s="4"/>
      <c r="M166" s="4"/>
      <c r="N166" s="4"/>
      <c r="O166" s="4"/>
      <c r="P166" s="4"/>
      <c r="Q166" s="80"/>
      <c r="R166" s="4"/>
      <c r="S166" s="32"/>
      <c r="T166" s="27"/>
      <c r="U166" s="27"/>
      <c r="V166" s="27"/>
      <c r="W166" s="27"/>
      <c r="X166" s="27"/>
      <c r="Y166" s="27"/>
      <c r="Z166" s="27"/>
      <c r="AA166" s="27"/>
    </row>
    <row r="167" spans="1:36">
      <c r="H167" s="24"/>
      <c r="I167" s="46"/>
      <c r="J167" s="27"/>
      <c r="K167" s="27"/>
      <c r="L167" s="4"/>
      <c r="M167" s="4"/>
      <c r="N167" s="4"/>
      <c r="O167" s="4"/>
      <c r="P167" s="4"/>
      <c r="Q167" s="4"/>
      <c r="R167" s="4"/>
      <c r="S167" s="32"/>
      <c r="T167" s="4"/>
      <c r="U167" s="4"/>
      <c r="V167" s="4"/>
      <c r="W167" s="4"/>
      <c r="X167" s="4"/>
      <c r="Y167" s="4"/>
      <c r="Z167" s="4"/>
      <c r="AA167" s="4"/>
    </row>
    <row r="168" spans="1:36">
      <c r="H168" s="24"/>
      <c r="I168" s="46"/>
      <c r="J168" s="4"/>
      <c r="K168" s="4"/>
      <c r="L168" s="4"/>
      <c r="M168" s="4"/>
      <c r="N168" s="4"/>
      <c r="O168" s="4"/>
      <c r="P168" s="4"/>
      <c r="Q168" s="4"/>
      <c r="R168" s="4"/>
      <c r="S168" s="32"/>
      <c r="T168" s="4"/>
      <c r="U168" s="4"/>
      <c r="V168" s="4"/>
      <c r="W168" s="4"/>
      <c r="X168" s="4"/>
      <c r="Y168" s="4"/>
      <c r="Z168" s="4"/>
      <c r="AA168" s="4"/>
    </row>
    <row r="169" spans="1:36">
      <c r="H169" s="24"/>
      <c r="I169" s="46"/>
      <c r="J169" s="4"/>
      <c r="K169" s="4"/>
      <c r="L169" s="4"/>
      <c r="M169" s="4"/>
      <c r="N169" s="4"/>
      <c r="O169" s="27"/>
      <c r="P169" s="4"/>
      <c r="Q169" s="4"/>
      <c r="R169" s="27"/>
      <c r="S169" s="32"/>
      <c r="T169" s="4"/>
      <c r="U169" s="4"/>
      <c r="V169" s="4"/>
      <c r="W169" s="4"/>
      <c r="X169" s="4"/>
      <c r="Y169" s="4"/>
      <c r="Z169" s="4"/>
      <c r="AA169" s="4"/>
      <c r="AD169" s="2"/>
      <c r="AG169" s="35" t="s">
        <v>18</v>
      </c>
      <c r="AI169" s="27"/>
      <c r="AJ169" s="36" t="s">
        <v>19</v>
      </c>
    </row>
    <row r="170" spans="1:36">
      <c r="H170" s="24"/>
      <c r="I170" s="46"/>
      <c r="J170" s="4"/>
      <c r="K170" s="4"/>
      <c r="L170" s="4"/>
      <c r="M170" s="4"/>
      <c r="N170" s="4"/>
      <c r="O170" s="4"/>
      <c r="P170" s="4"/>
      <c r="Q170" s="4"/>
      <c r="R170" s="4"/>
      <c r="S170" s="23"/>
      <c r="T170" s="4"/>
      <c r="U170" s="4"/>
      <c r="V170" s="4"/>
      <c r="W170" s="4"/>
      <c r="X170" s="4"/>
      <c r="Y170" s="4"/>
      <c r="Z170" s="4"/>
      <c r="AA170" s="4"/>
      <c r="AC170" s="4"/>
      <c r="AG170" s="35"/>
      <c r="AI170" s="27"/>
      <c r="AJ170" s="36"/>
    </row>
    <row r="171" spans="1:36">
      <c r="H171" s="45"/>
      <c r="I171" s="49"/>
      <c r="J171" s="4"/>
      <c r="K171" s="4"/>
      <c r="L171" s="4"/>
      <c r="M171" s="4"/>
      <c r="N171" s="4"/>
      <c r="O171" s="4"/>
      <c r="P171" s="4"/>
      <c r="Q171" s="4"/>
      <c r="R171" s="4"/>
      <c r="S171" s="23"/>
      <c r="T171" s="4"/>
      <c r="U171" s="4"/>
      <c r="V171" s="4"/>
      <c r="W171" s="4"/>
      <c r="X171" s="4"/>
      <c r="Y171" s="4"/>
      <c r="Z171" s="4"/>
      <c r="AA171" s="4"/>
      <c r="AC171" s="4"/>
      <c r="AI171" s="27"/>
      <c r="AJ171" s="33"/>
    </row>
    <row r="172" spans="1:36">
      <c r="H172" s="24"/>
      <c r="I172" s="4"/>
      <c r="J172" s="4"/>
      <c r="K172" s="4"/>
      <c r="L172" s="4"/>
      <c r="M172" s="4"/>
      <c r="N172" s="4"/>
      <c r="O172" s="4"/>
      <c r="P172" s="91"/>
      <c r="Q172" s="27"/>
      <c r="R172" s="27"/>
      <c r="S172" s="23"/>
      <c r="T172" s="4"/>
      <c r="U172" s="4"/>
      <c r="V172" s="4"/>
      <c r="W172" s="4"/>
      <c r="X172" s="4"/>
      <c r="Y172" s="4"/>
      <c r="Z172" s="4"/>
      <c r="AA172" s="4"/>
      <c r="AC172" s="4"/>
      <c r="AI172" s="27"/>
      <c r="AJ172" s="33"/>
    </row>
    <row r="173" spans="1:36">
      <c r="H173" s="45"/>
      <c r="I173" s="49"/>
      <c r="J173" s="4"/>
      <c r="K173" s="4"/>
      <c r="L173" s="27"/>
      <c r="M173" s="27"/>
      <c r="N173" s="27"/>
      <c r="O173" s="27"/>
      <c r="P173" s="27"/>
      <c r="Q173" s="27"/>
      <c r="R173" s="4"/>
      <c r="S173" s="32"/>
      <c r="T173" s="4"/>
      <c r="U173" s="4"/>
      <c r="V173" s="4"/>
      <c r="W173" s="4"/>
      <c r="X173" s="4"/>
      <c r="Y173" s="4"/>
      <c r="Z173" s="4"/>
      <c r="AA173" s="4"/>
      <c r="AI173" s="27"/>
      <c r="AJ173" s="33"/>
    </row>
    <row r="174" spans="1:36">
      <c r="H174" s="24"/>
      <c r="I174" s="50"/>
      <c r="J174" s="4"/>
      <c r="K174" s="4"/>
      <c r="L174" s="4"/>
      <c r="M174" s="4"/>
      <c r="N174" s="4"/>
      <c r="O174" s="4"/>
      <c r="P174" s="4"/>
      <c r="Q174" s="97"/>
      <c r="R174" s="4"/>
      <c r="S174" s="32"/>
      <c r="T174" s="4"/>
      <c r="U174" s="4"/>
      <c r="V174" s="4"/>
      <c r="W174" s="4"/>
      <c r="X174" s="4"/>
      <c r="Y174" s="4"/>
      <c r="Z174" s="4"/>
      <c r="AA174" s="4"/>
    </row>
    <row r="175" spans="1:36">
      <c r="H175" s="24"/>
      <c r="I175" s="46"/>
      <c r="J175" s="4"/>
      <c r="K175" s="4"/>
      <c r="L175" s="4"/>
      <c r="M175" s="4"/>
      <c r="N175" s="4"/>
      <c r="O175" s="4"/>
      <c r="P175" s="4"/>
      <c r="Q175" s="4"/>
      <c r="R175" s="4"/>
      <c r="S175" s="32"/>
      <c r="T175" s="4"/>
      <c r="U175" s="4"/>
      <c r="V175" s="4"/>
      <c r="W175" s="4"/>
      <c r="X175" s="4"/>
      <c r="Y175" s="4"/>
      <c r="Z175" s="4"/>
      <c r="AA175" s="4"/>
    </row>
    <row r="176" spans="1:36">
      <c r="H176" s="24"/>
      <c r="I176" s="46"/>
      <c r="J176" s="4"/>
      <c r="K176" s="4"/>
      <c r="L176" s="4"/>
      <c r="M176" s="4"/>
      <c r="N176" s="4"/>
      <c r="O176" s="4"/>
      <c r="P176" s="4"/>
      <c r="Q176" s="4"/>
      <c r="R176" s="4"/>
      <c r="S176" s="32"/>
      <c r="T176" s="4"/>
      <c r="U176" s="4"/>
      <c r="V176" s="4"/>
      <c r="W176" s="4"/>
      <c r="X176" s="4"/>
      <c r="Y176" s="4"/>
      <c r="Z176" s="4"/>
      <c r="AA176" s="4"/>
    </row>
    <row r="177" spans="7:27">
      <c r="H177" s="24"/>
      <c r="I177" s="46"/>
      <c r="J177" s="4"/>
      <c r="K177" s="4"/>
      <c r="L177" s="27"/>
      <c r="M177" s="27"/>
      <c r="N177" s="27"/>
      <c r="O177" s="27"/>
      <c r="P177" s="27"/>
      <c r="Q177" s="27"/>
      <c r="R177" s="27"/>
      <c r="S177" s="23"/>
      <c r="T177" s="4"/>
      <c r="U177" s="4"/>
      <c r="V177" s="4"/>
      <c r="W177" s="4"/>
      <c r="X177" s="4"/>
      <c r="Y177" s="4"/>
      <c r="Z177" s="4"/>
      <c r="AA177" s="4"/>
    </row>
    <row r="178" spans="7:27">
      <c r="H178" s="24"/>
      <c r="I178" s="46"/>
      <c r="J178" s="4"/>
      <c r="K178" s="4"/>
      <c r="L178" s="27"/>
      <c r="M178" s="27"/>
      <c r="N178" s="27"/>
      <c r="O178" s="27"/>
      <c r="P178" s="27"/>
      <c r="Q178" s="27"/>
      <c r="R178" s="4"/>
      <c r="S178" s="23"/>
      <c r="T178" s="4"/>
      <c r="U178" s="4"/>
      <c r="V178" s="4"/>
      <c r="W178" s="4"/>
      <c r="X178" s="4"/>
      <c r="Y178" s="4"/>
      <c r="Z178" s="4"/>
      <c r="AA178" s="4"/>
    </row>
    <row r="179" spans="7:27">
      <c r="H179" s="51"/>
      <c r="I179" s="52"/>
      <c r="J179" s="4"/>
      <c r="K179" s="4"/>
      <c r="L179" s="27"/>
      <c r="M179" s="27"/>
      <c r="N179" s="27"/>
      <c r="O179" s="27"/>
      <c r="P179" s="27"/>
      <c r="Q179" s="27"/>
      <c r="R179" s="4"/>
      <c r="S179" s="23"/>
      <c r="T179" s="4"/>
      <c r="U179" s="4"/>
      <c r="V179" s="4"/>
      <c r="W179" s="4"/>
      <c r="X179" s="4"/>
      <c r="Y179" s="4"/>
      <c r="Z179" s="4"/>
      <c r="AA179" s="4"/>
    </row>
    <row r="180" spans="7:27">
      <c r="H180" s="24"/>
      <c r="I180" s="50"/>
      <c r="J180" s="4"/>
      <c r="K180" s="4"/>
      <c r="L180" s="4"/>
      <c r="M180" s="4"/>
      <c r="N180" s="4"/>
      <c r="O180" s="4"/>
      <c r="P180" s="4"/>
      <c r="Q180" s="4"/>
      <c r="R180" s="4"/>
      <c r="S180" s="32"/>
      <c r="T180" s="4"/>
      <c r="U180" s="4"/>
      <c r="V180" s="4"/>
      <c r="W180" s="4"/>
      <c r="X180" s="4"/>
      <c r="Y180" s="4"/>
      <c r="Z180" s="4"/>
      <c r="AA180" s="4"/>
    </row>
    <row r="181" spans="7:27">
      <c r="H181" s="45"/>
      <c r="I181" s="53"/>
      <c r="J181" s="4"/>
      <c r="K181" s="4"/>
      <c r="L181" s="4"/>
      <c r="M181" s="4"/>
      <c r="N181" s="4"/>
      <c r="O181" s="4"/>
      <c r="P181" s="4"/>
      <c r="Q181" s="4"/>
      <c r="R181" s="4"/>
      <c r="S181" s="32"/>
      <c r="T181" s="4"/>
      <c r="U181" s="4"/>
      <c r="V181" s="4"/>
      <c r="W181" s="4"/>
      <c r="X181" s="4"/>
      <c r="Y181" s="4"/>
      <c r="Z181" s="4"/>
      <c r="AA181" s="4"/>
    </row>
    <row r="182" spans="7:27">
      <c r="H182" s="24"/>
      <c r="I182" s="54"/>
      <c r="J182" s="4"/>
      <c r="K182" s="4"/>
      <c r="L182" s="4"/>
      <c r="M182" s="4"/>
      <c r="N182" s="4"/>
      <c r="O182" s="4"/>
      <c r="P182" s="4"/>
      <c r="Q182" s="4"/>
      <c r="R182" s="4"/>
      <c r="S182" s="32"/>
      <c r="T182" s="4"/>
      <c r="U182" s="4"/>
      <c r="V182" s="4"/>
      <c r="W182" s="4"/>
      <c r="X182" s="4"/>
      <c r="Y182" s="4"/>
      <c r="Z182" s="4"/>
      <c r="AA182" s="4"/>
    </row>
    <row r="183" spans="7:27">
      <c r="H183" s="45"/>
      <c r="I183" s="49"/>
      <c r="J183" s="4"/>
      <c r="K183" s="4"/>
      <c r="L183" s="4"/>
      <c r="M183" s="4"/>
      <c r="N183" s="4"/>
      <c r="O183" s="27"/>
      <c r="P183" s="27"/>
      <c r="Q183" s="27"/>
      <c r="R183" s="27"/>
      <c r="S183" s="32"/>
      <c r="T183" s="4"/>
      <c r="U183" s="4"/>
      <c r="V183" s="4"/>
      <c r="W183" s="4"/>
      <c r="X183" s="4"/>
      <c r="Y183" s="4"/>
      <c r="Z183" s="4"/>
      <c r="AA183" s="4"/>
    </row>
    <row r="184" spans="7:27" ht="15.75" customHeight="1">
      <c r="H184" s="24"/>
      <c r="I184" s="50"/>
      <c r="J184" s="4"/>
      <c r="K184" s="4"/>
      <c r="L184" s="27"/>
      <c r="M184" s="27"/>
      <c r="N184" s="27"/>
      <c r="O184" s="27"/>
      <c r="P184" s="27"/>
      <c r="Q184" s="27"/>
      <c r="R184" s="4"/>
      <c r="S184" s="95"/>
      <c r="T184" s="4"/>
      <c r="U184" s="4"/>
      <c r="V184" s="4"/>
      <c r="W184" s="4"/>
      <c r="X184" s="4"/>
      <c r="Y184" s="4"/>
      <c r="Z184" s="4"/>
      <c r="AA184" s="4"/>
    </row>
    <row r="185" spans="7:27">
      <c r="H185" s="24"/>
      <c r="I185" s="24"/>
      <c r="J185" s="4"/>
      <c r="K185" s="4"/>
      <c r="L185" s="27"/>
      <c r="M185" s="27"/>
      <c r="N185" s="27"/>
      <c r="O185" s="27"/>
      <c r="P185" s="27"/>
      <c r="Q185" s="27"/>
      <c r="R185" s="4"/>
      <c r="S185" s="95"/>
      <c r="T185" s="4"/>
      <c r="U185" s="4"/>
      <c r="V185" s="4"/>
      <c r="W185" s="4"/>
      <c r="X185" s="4"/>
      <c r="Y185" s="4"/>
      <c r="Z185" s="4"/>
      <c r="AA185" s="4"/>
    </row>
    <row r="186" spans="7:27">
      <c r="H186" s="24"/>
      <c r="I186" s="24"/>
      <c r="J186" s="4"/>
      <c r="K186" s="4"/>
      <c r="L186" s="27"/>
      <c r="M186" s="27"/>
      <c r="N186" s="27"/>
      <c r="O186" s="27"/>
      <c r="P186" s="27"/>
      <c r="Q186" s="27"/>
      <c r="R186" s="27"/>
      <c r="S186" s="95"/>
      <c r="T186" s="4"/>
      <c r="U186" s="4"/>
      <c r="V186" s="4"/>
      <c r="W186" s="4"/>
      <c r="X186" s="4"/>
      <c r="Y186" s="4"/>
      <c r="Z186" s="4"/>
      <c r="AA186" s="4"/>
    </row>
    <row r="187" spans="7:27">
      <c r="H187" s="24"/>
      <c r="I187" s="24"/>
      <c r="J187" s="4"/>
      <c r="K187" s="4"/>
      <c r="L187" s="27"/>
      <c r="M187" s="27"/>
      <c r="N187" s="27"/>
      <c r="O187" s="27"/>
      <c r="P187" s="27"/>
      <c r="Q187" s="27"/>
      <c r="R187" s="4"/>
      <c r="S187" s="95"/>
      <c r="T187" s="4"/>
      <c r="U187" s="4"/>
      <c r="V187" s="4"/>
      <c r="W187" s="4"/>
      <c r="X187" s="4"/>
      <c r="Y187" s="4"/>
      <c r="Z187" s="4"/>
      <c r="AA187" s="4"/>
    </row>
    <row r="188" spans="7:27">
      <c r="H188" s="24"/>
      <c r="I188" s="24"/>
      <c r="J188" s="4"/>
      <c r="K188" s="4"/>
      <c r="L188" s="27"/>
      <c r="M188" s="27"/>
      <c r="N188" s="27"/>
      <c r="O188" s="27"/>
      <c r="P188" s="27"/>
      <c r="Q188" s="27"/>
      <c r="R188" s="4"/>
      <c r="S188" s="95"/>
      <c r="T188" s="4"/>
      <c r="U188" s="4"/>
      <c r="V188" s="4"/>
      <c r="W188" s="4"/>
      <c r="X188" s="4"/>
      <c r="Y188" s="4"/>
      <c r="Z188" s="4"/>
      <c r="AA188" s="4"/>
    </row>
    <row r="189" spans="7:27" ht="22.5" customHeight="1">
      <c r="H189" s="24"/>
      <c r="I189" s="24"/>
      <c r="J189" s="4"/>
      <c r="K189" s="4"/>
      <c r="L189" s="27"/>
      <c r="M189" s="27"/>
      <c r="N189" s="27"/>
      <c r="O189" s="27"/>
      <c r="P189" s="97"/>
      <c r="Q189" s="4"/>
      <c r="R189" s="27"/>
      <c r="S189" s="95"/>
      <c r="T189" s="4"/>
      <c r="U189" s="4"/>
      <c r="V189" s="4"/>
      <c r="W189" s="4"/>
      <c r="X189" s="4"/>
      <c r="Y189" s="4"/>
      <c r="Z189" s="4"/>
      <c r="AA189" s="4"/>
    </row>
    <row r="190" spans="7:27">
      <c r="G190" s="27"/>
      <c r="H190" s="24"/>
      <c r="I190" s="24"/>
      <c r="J190" s="4"/>
      <c r="K190" s="4"/>
      <c r="L190" s="4"/>
      <c r="M190" s="4"/>
      <c r="N190" s="4"/>
      <c r="O190" s="4"/>
      <c r="P190" s="4"/>
      <c r="Q190" s="4"/>
      <c r="R190" s="4"/>
      <c r="S190" s="98"/>
      <c r="T190" s="4"/>
      <c r="U190" s="4"/>
      <c r="V190" s="4"/>
      <c r="W190" s="4"/>
      <c r="X190" s="4"/>
      <c r="Y190" s="4"/>
      <c r="Z190" s="4"/>
      <c r="AA190" s="4"/>
    </row>
    <row r="191" spans="7:27">
      <c r="G191" s="27"/>
      <c r="H191" s="24"/>
      <c r="I191" s="24"/>
      <c r="J191" s="4"/>
      <c r="K191" s="4"/>
      <c r="L191" s="4"/>
      <c r="M191" s="4"/>
      <c r="N191" s="4"/>
      <c r="O191" s="4"/>
      <c r="P191" s="4"/>
      <c r="Q191" s="4"/>
      <c r="R191" s="4"/>
      <c r="S191" s="98"/>
      <c r="T191" s="4"/>
      <c r="U191" s="4"/>
      <c r="V191" s="4"/>
      <c r="W191" s="4"/>
      <c r="X191" s="4"/>
      <c r="Y191" s="4"/>
      <c r="Z191" s="4"/>
      <c r="AA191" s="4"/>
    </row>
    <row r="192" spans="7:27">
      <c r="G192" s="27"/>
      <c r="H192" s="24"/>
      <c r="I192" s="46"/>
      <c r="J192" s="4"/>
      <c r="K192" s="4"/>
      <c r="L192" s="4"/>
      <c r="M192" s="4"/>
      <c r="N192" s="4"/>
      <c r="O192" s="4"/>
      <c r="P192" s="4"/>
      <c r="Q192" s="97"/>
      <c r="R192" s="4"/>
      <c r="S192" s="98"/>
      <c r="T192" s="4"/>
      <c r="U192" s="4"/>
      <c r="V192" s="4"/>
      <c r="W192" s="4"/>
      <c r="X192" s="4"/>
      <c r="Y192" s="4"/>
      <c r="Z192" s="4"/>
      <c r="AA192" s="4"/>
    </row>
    <row r="193" spans="1:27">
      <c r="G193" s="27"/>
      <c r="H193" s="4"/>
      <c r="I193" s="4"/>
      <c r="J193" s="4"/>
      <c r="K193" s="4"/>
      <c r="L193" s="4"/>
      <c r="M193" s="4"/>
      <c r="N193" s="4"/>
      <c r="O193" s="4"/>
      <c r="P193" s="4"/>
      <c r="Q193" s="97"/>
      <c r="R193" s="4"/>
      <c r="S193" s="98"/>
      <c r="T193" s="4"/>
      <c r="U193" s="4"/>
      <c r="V193" s="4"/>
      <c r="W193" s="4"/>
      <c r="X193" s="4"/>
      <c r="Y193" s="4"/>
      <c r="Z193" s="4"/>
      <c r="AA193" s="4"/>
    </row>
    <row r="194" spans="1:27">
      <c r="G194" s="27"/>
      <c r="H194" s="4"/>
      <c r="I194" s="4"/>
      <c r="J194" s="4"/>
      <c r="K194" s="4"/>
      <c r="L194" s="4"/>
      <c r="M194" s="4"/>
      <c r="N194" s="4"/>
      <c r="O194" s="4"/>
      <c r="P194" s="4"/>
      <c r="Q194" s="97"/>
      <c r="R194" s="4"/>
      <c r="S194" s="98"/>
      <c r="T194" s="4"/>
      <c r="U194" s="4"/>
      <c r="V194" s="4"/>
      <c r="W194" s="4"/>
      <c r="X194" s="4"/>
      <c r="Y194" s="4"/>
      <c r="Z194" s="4"/>
      <c r="AA194" s="4"/>
    </row>
    <row r="195" spans="1:27">
      <c r="G195" s="27"/>
      <c r="H195" s="4"/>
      <c r="I195" s="4"/>
      <c r="J195" s="4"/>
      <c r="K195" s="4"/>
      <c r="L195" s="4"/>
      <c r="M195" s="4"/>
      <c r="N195" s="4"/>
      <c r="O195" s="4"/>
      <c r="P195" s="4"/>
      <c r="Q195" s="97"/>
      <c r="R195" s="4"/>
      <c r="S195" s="32"/>
      <c r="T195" s="4"/>
      <c r="U195" s="4"/>
      <c r="V195" s="4"/>
      <c r="W195" s="4"/>
      <c r="X195" s="4"/>
      <c r="Y195" s="4"/>
      <c r="Z195" s="4"/>
      <c r="AA195" s="4"/>
    </row>
    <row r="196" spans="1:27">
      <c r="G196" s="27"/>
      <c r="H196" s="4"/>
      <c r="I196" s="4"/>
      <c r="J196" s="4"/>
      <c r="K196" s="4"/>
      <c r="L196" s="4"/>
      <c r="M196" s="4"/>
      <c r="N196" s="4"/>
      <c r="O196" s="4"/>
      <c r="P196" s="4"/>
      <c r="Q196" s="97"/>
      <c r="R196" s="4"/>
      <c r="S196" s="32"/>
      <c r="T196" s="4"/>
      <c r="U196" s="4"/>
      <c r="V196" s="4"/>
      <c r="W196" s="4"/>
      <c r="X196" s="4"/>
      <c r="Y196" s="4"/>
      <c r="Z196" s="4"/>
      <c r="AA196" s="4"/>
    </row>
    <row r="197" spans="1:27">
      <c r="G197" s="27"/>
      <c r="H197" s="4"/>
      <c r="I197" s="4"/>
      <c r="J197" s="4"/>
      <c r="K197" s="4"/>
      <c r="L197" s="4"/>
      <c r="M197" s="4"/>
      <c r="N197" s="4"/>
      <c r="O197" s="4"/>
      <c r="P197" s="4"/>
      <c r="Q197" s="97"/>
      <c r="R197" s="4"/>
      <c r="S197" s="32"/>
      <c r="T197" s="4"/>
      <c r="U197" s="4"/>
      <c r="V197" s="4"/>
      <c r="W197" s="4"/>
      <c r="X197" s="4"/>
      <c r="Y197" s="4"/>
      <c r="Z197" s="4"/>
      <c r="AA197" s="4"/>
    </row>
    <row r="198" spans="1:27">
      <c r="H198" s="4"/>
      <c r="I198" s="4"/>
      <c r="J198" s="4"/>
      <c r="K198" s="4"/>
      <c r="L198" s="4"/>
      <c r="M198" s="4"/>
      <c r="N198" s="4"/>
      <c r="O198" s="4"/>
      <c r="P198" s="4"/>
      <c r="Q198" s="97"/>
      <c r="R198" s="4"/>
      <c r="S198" s="32"/>
      <c r="T198" s="4"/>
      <c r="U198" s="4"/>
      <c r="V198" s="4"/>
      <c r="W198" s="4"/>
      <c r="X198" s="4"/>
      <c r="Y198" s="4"/>
      <c r="Z198" s="4"/>
      <c r="AA198" s="4"/>
    </row>
    <row r="199" spans="1:27">
      <c r="A199" s="4"/>
      <c r="B199" s="4"/>
      <c r="C199" s="4"/>
      <c r="D199" s="4"/>
      <c r="E199" s="4"/>
      <c r="F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32"/>
      <c r="T199" s="4"/>
      <c r="U199" s="4"/>
      <c r="V199" s="4"/>
      <c r="W199" s="4"/>
      <c r="X199" s="4"/>
      <c r="Y199" s="4"/>
      <c r="Z199" s="4"/>
      <c r="AA199" s="4"/>
    </row>
    <row r="200" spans="1:27">
      <c r="A200" s="4"/>
      <c r="B200" s="4"/>
      <c r="C200" s="4"/>
      <c r="D200" s="4"/>
      <c r="E200" s="4"/>
      <c r="F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32"/>
      <c r="T200" s="4"/>
      <c r="U200" s="4"/>
      <c r="V200" s="4"/>
      <c r="W200" s="4"/>
      <c r="X200" s="4"/>
      <c r="Y200" s="4"/>
      <c r="Z200" s="4"/>
      <c r="AA200" s="4"/>
    </row>
    <row r="201" spans="1:27">
      <c r="A201" s="27"/>
      <c r="B201" s="27"/>
      <c r="C201" s="27"/>
      <c r="D201" s="27"/>
      <c r="E201" s="27"/>
      <c r="F201" s="27"/>
      <c r="G201" s="2"/>
      <c r="H201" s="4"/>
      <c r="I201" s="4"/>
      <c r="J201" s="4"/>
      <c r="K201" s="4"/>
      <c r="L201" s="4"/>
      <c r="M201" s="4"/>
      <c r="N201" s="4"/>
      <c r="O201" s="4"/>
      <c r="P201" s="4"/>
      <c r="Q201" s="80"/>
      <c r="R201" s="4"/>
      <c r="S201" s="32"/>
      <c r="T201" s="4"/>
      <c r="U201" s="4"/>
      <c r="V201" s="4"/>
      <c r="W201" s="4"/>
      <c r="X201" s="4"/>
      <c r="Y201" s="4"/>
      <c r="Z201" s="4"/>
      <c r="AA201" s="4"/>
    </row>
    <row r="202" spans="1:27" ht="14.25" customHeight="1">
      <c r="A202" s="27"/>
      <c r="B202" s="27"/>
      <c r="C202" s="27"/>
      <c r="D202" s="27"/>
      <c r="E202" s="27"/>
      <c r="F202" s="27"/>
      <c r="G202" s="2"/>
      <c r="H202" s="4"/>
      <c r="I202" s="4"/>
      <c r="J202" s="4"/>
      <c r="K202" s="4"/>
      <c r="L202" s="4"/>
      <c r="M202" s="4"/>
      <c r="N202" s="4"/>
      <c r="O202" s="4"/>
      <c r="P202" s="4"/>
      <c r="Q202" s="80"/>
      <c r="R202" s="4"/>
      <c r="S202" s="32"/>
      <c r="T202" s="4"/>
      <c r="U202" s="4"/>
      <c r="V202" s="4"/>
      <c r="W202" s="4"/>
      <c r="X202" s="4"/>
      <c r="Y202" s="4"/>
      <c r="Z202" s="4"/>
      <c r="AA202" s="4"/>
    </row>
    <row r="203" spans="1:27">
      <c r="A203" s="27"/>
      <c r="B203" s="27"/>
      <c r="C203" s="27"/>
      <c r="D203" s="27"/>
      <c r="E203" s="27"/>
      <c r="F203" s="27"/>
      <c r="G203" s="2"/>
      <c r="H203" s="4"/>
      <c r="I203" s="4"/>
      <c r="J203" s="4"/>
      <c r="K203" s="4"/>
      <c r="L203" s="4"/>
      <c r="M203" s="4"/>
      <c r="N203" s="4"/>
      <c r="O203" s="4"/>
      <c r="P203" s="4"/>
      <c r="Q203" s="80"/>
      <c r="R203" s="4"/>
      <c r="S203" s="32"/>
      <c r="T203" s="4"/>
      <c r="U203" s="4"/>
      <c r="V203" s="4"/>
      <c r="W203" s="4"/>
      <c r="X203" s="4"/>
      <c r="Y203" s="4"/>
      <c r="Z203" s="4"/>
      <c r="AA203" s="4"/>
    </row>
    <row r="204" spans="1:27">
      <c r="A204" s="27"/>
      <c r="B204" s="27"/>
      <c r="C204" s="27"/>
      <c r="D204" s="27"/>
      <c r="E204" s="27"/>
      <c r="F204" s="27"/>
      <c r="G204" s="27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74"/>
      <c r="T204" s="4"/>
      <c r="U204" s="4"/>
      <c r="V204" s="4"/>
      <c r="W204" s="4"/>
      <c r="X204" s="4"/>
      <c r="Y204" s="4"/>
      <c r="Z204" s="4"/>
      <c r="AA204" s="4"/>
    </row>
    <row r="205" spans="1:27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4"/>
      <c r="M205" s="34"/>
      <c r="N205" s="34"/>
      <c r="O205" s="4"/>
      <c r="P205" s="34"/>
      <c r="Q205" s="34"/>
      <c r="R205" s="34"/>
      <c r="S205" s="74"/>
      <c r="T205" s="4"/>
      <c r="U205" s="4"/>
      <c r="V205" s="4"/>
      <c r="W205" s="4"/>
      <c r="X205" s="4"/>
      <c r="Y205" s="4"/>
      <c r="Z205" s="4"/>
      <c r="AA205" s="4"/>
    </row>
    <row r="206" spans="1:27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74"/>
      <c r="T206" s="4"/>
      <c r="U206" s="4"/>
      <c r="V206" s="4"/>
      <c r="W206" s="4"/>
      <c r="X206" s="4"/>
      <c r="Y206" s="4"/>
      <c r="Z206" s="4"/>
      <c r="AA206" s="4"/>
    </row>
    <row r="207" spans="1:2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80"/>
      <c r="M207" s="80"/>
      <c r="N207" s="80"/>
      <c r="O207" s="80"/>
      <c r="P207" s="80"/>
      <c r="Q207" s="80"/>
      <c r="R207" s="80"/>
      <c r="S207" s="100"/>
      <c r="T207" s="4"/>
      <c r="U207" s="4"/>
      <c r="V207" s="4"/>
      <c r="W207" s="4"/>
      <c r="X207" s="4"/>
      <c r="Y207" s="4"/>
      <c r="Z207" s="4"/>
      <c r="AA207" s="4"/>
    </row>
    <row r="208" spans="1:27">
      <c r="A208" s="4"/>
      <c r="B208" s="4"/>
      <c r="C208" s="4"/>
      <c r="D208" s="4"/>
      <c r="E208" s="4"/>
      <c r="F208" s="4"/>
      <c r="G208" s="37"/>
      <c r="H208" s="4"/>
      <c r="I208" s="4"/>
      <c r="J208" s="4"/>
      <c r="K208" s="4"/>
      <c r="L208" s="80"/>
      <c r="M208" s="80"/>
      <c r="N208" s="80"/>
      <c r="O208" s="80"/>
      <c r="P208" s="80"/>
      <c r="Q208" s="80"/>
      <c r="R208" s="80"/>
      <c r="S208" s="101"/>
      <c r="T208" s="4"/>
      <c r="U208" s="4"/>
      <c r="V208" s="4"/>
      <c r="W208" s="4"/>
      <c r="X208" s="4"/>
      <c r="Y208" s="4"/>
      <c r="Z208" s="4"/>
      <c r="AA208" s="4"/>
    </row>
    <row r="209" spans="1:27">
      <c r="A209" s="4"/>
      <c r="B209" s="4"/>
      <c r="C209" s="4"/>
      <c r="D209" s="4"/>
      <c r="E209" s="4"/>
      <c r="F209" s="4"/>
      <c r="H209" s="4"/>
      <c r="I209" s="4"/>
      <c r="J209" s="4"/>
      <c r="K209" s="4"/>
      <c r="L209" s="81"/>
      <c r="M209" s="81"/>
      <c r="N209" s="81"/>
      <c r="O209" s="81"/>
      <c r="P209" s="81"/>
      <c r="Q209" s="81"/>
      <c r="R209" s="81"/>
      <c r="S209" s="100"/>
      <c r="T209" s="4"/>
      <c r="U209" s="4"/>
      <c r="V209" s="4"/>
      <c r="W209" s="4"/>
      <c r="X209" s="4"/>
      <c r="Y209" s="4"/>
      <c r="Z209" s="4"/>
      <c r="AA209" s="4"/>
    </row>
    <row r="210" spans="1:27">
      <c r="A210" s="4"/>
      <c r="B210" s="4"/>
      <c r="C210" s="4"/>
      <c r="D210" s="4"/>
      <c r="E210" s="4"/>
      <c r="F210" s="4"/>
      <c r="H210" s="4"/>
      <c r="I210" s="4"/>
      <c r="J210" s="4"/>
      <c r="K210" s="4"/>
      <c r="L210" s="93"/>
      <c r="M210" s="93"/>
      <c r="N210" s="93"/>
      <c r="O210" s="93"/>
      <c r="P210" s="93"/>
      <c r="Q210" s="93"/>
      <c r="R210" s="93"/>
      <c r="S210" s="100"/>
      <c r="T210" s="4"/>
      <c r="U210" s="4"/>
      <c r="V210" s="4"/>
      <c r="W210" s="4"/>
      <c r="X210" s="4"/>
      <c r="Y210" s="4"/>
      <c r="Z210" s="4"/>
      <c r="AA210" s="4"/>
    </row>
    <row r="211" spans="1:27">
      <c r="A211" s="4"/>
      <c r="B211" s="4"/>
      <c r="C211" s="4"/>
      <c r="D211" s="4"/>
      <c r="E211" s="4"/>
      <c r="F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27"/>
      <c r="S211" s="44"/>
      <c r="T211" s="4"/>
      <c r="U211" s="4"/>
      <c r="V211" s="4"/>
      <c r="W211" s="4"/>
      <c r="X211" s="4"/>
      <c r="Y211" s="4"/>
      <c r="Z211" s="4"/>
      <c r="AA211" s="4"/>
    </row>
    <row r="212" spans="1:27">
      <c r="A212" s="4"/>
      <c r="B212" s="4"/>
      <c r="C212" s="4"/>
      <c r="D212" s="4"/>
      <c r="E212" s="4"/>
      <c r="F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>
      <c r="A213" s="4"/>
      <c r="B213" s="4"/>
      <c r="C213" s="4"/>
      <c r="D213" s="4"/>
      <c r="E213" s="4"/>
      <c r="F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27"/>
      <c r="S214" s="44"/>
      <c r="T214" s="4"/>
      <c r="U214" s="4"/>
      <c r="V214" s="4"/>
      <c r="W214" s="4"/>
      <c r="X214" s="4"/>
      <c r="Y214" s="4"/>
      <c r="Z214" s="4"/>
      <c r="AA214" s="4"/>
    </row>
    <row r="215" spans="1:27">
      <c r="A215" s="4"/>
      <c r="B215" s="4"/>
      <c r="C215" s="4"/>
      <c r="D215" s="4"/>
      <c r="E215" s="4"/>
      <c r="F215" s="4"/>
      <c r="G215" s="4"/>
      <c r="H215" s="27"/>
      <c r="I215" s="27"/>
      <c r="J215" s="4"/>
      <c r="K215" s="4"/>
      <c r="L215" s="4"/>
      <c r="M215" s="4"/>
      <c r="N215" s="4"/>
      <c r="O215" s="4"/>
      <c r="P215" s="4"/>
      <c r="Q215" s="4"/>
      <c r="R215" s="27"/>
      <c r="S215" s="44"/>
      <c r="T215" s="4"/>
      <c r="U215" s="4"/>
      <c r="V215" s="4"/>
      <c r="W215" s="4"/>
      <c r="X215" s="4"/>
      <c r="Y215" s="4"/>
      <c r="Z215" s="4"/>
      <c r="AA215" s="4"/>
    </row>
    <row r="216" spans="1:27">
      <c r="A216" s="4"/>
      <c r="B216" s="4"/>
      <c r="C216" s="4"/>
      <c r="D216" s="4"/>
      <c r="E216" s="4"/>
      <c r="F216" s="4"/>
      <c r="G216" s="4"/>
      <c r="H216" s="27"/>
      <c r="I216" s="27"/>
      <c r="J216" s="4"/>
      <c r="K216" s="4"/>
      <c r="L216" s="4"/>
      <c r="M216" s="4"/>
      <c r="N216" s="4"/>
      <c r="O216" s="4"/>
      <c r="P216" s="4"/>
      <c r="Q216" s="4"/>
      <c r="R216" s="27"/>
      <c r="S216" s="74"/>
      <c r="T216" s="4"/>
      <c r="U216" s="4"/>
      <c r="V216" s="4"/>
      <c r="W216" s="4"/>
      <c r="X216" s="4"/>
      <c r="Y216" s="4"/>
      <c r="Z216" s="4"/>
      <c r="AA216" s="4"/>
    </row>
    <row r="217" spans="1:27">
      <c r="A217" s="4"/>
      <c r="B217" s="4"/>
      <c r="C217" s="4"/>
      <c r="D217" s="4"/>
      <c r="E217" s="4"/>
      <c r="F217" s="4"/>
      <c r="G217" s="4"/>
      <c r="H217" s="27"/>
      <c r="I217" s="27"/>
      <c r="J217" s="4"/>
      <c r="K217" s="4"/>
      <c r="L217" s="140"/>
      <c r="M217" s="140"/>
      <c r="N217" s="140"/>
      <c r="O217" s="140"/>
      <c r="P217" s="140"/>
      <c r="Q217" s="140"/>
      <c r="R217" s="140"/>
      <c r="S217" s="140"/>
      <c r="T217" s="4"/>
      <c r="U217" s="4"/>
      <c r="V217" s="4"/>
      <c r="W217" s="4"/>
      <c r="X217" s="4"/>
      <c r="Y217" s="4"/>
      <c r="Z217" s="4"/>
      <c r="AA217" s="4"/>
    </row>
    <row r="218" spans="1:27">
      <c r="A218" s="4"/>
      <c r="B218" s="4"/>
      <c r="C218" s="4"/>
      <c r="D218" s="4"/>
      <c r="E218" s="4"/>
      <c r="F218" s="4"/>
      <c r="G218" s="4"/>
      <c r="H218" s="27"/>
      <c r="I218" s="27"/>
      <c r="J218" s="4"/>
      <c r="K218" s="4"/>
      <c r="L218" s="140"/>
      <c r="M218" s="140"/>
      <c r="N218" s="140"/>
      <c r="O218" s="140"/>
      <c r="P218" s="140"/>
      <c r="Q218" s="140"/>
      <c r="R218" s="140"/>
      <c r="S218" s="140"/>
      <c r="T218" s="4"/>
      <c r="U218" s="4"/>
      <c r="V218" s="4"/>
      <c r="W218" s="4"/>
      <c r="X218" s="4"/>
      <c r="Y218" s="4"/>
      <c r="Z218" s="4"/>
      <c r="AA218" s="4"/>
    </row>
    <row r="219" spans="1:27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102"/>
      <c r="M219" s="102"/>
      <c r="N219" s="102"/>
      <c r="O219" s="102"/>
      <c r="P219" s="102"/>
      <c r="Q219" s="102"/>
      <c r="R219" s="102"/>
      <c r="S219" s="102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27"/>
      <c r="S220" s="23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103"/>
      <c r="M221" s="103"/>
      <c r="N221" s="103"/>
      <c r="O221" s="103"/>
      <c r="P221" s="103"/>
      <c r="Q221" s="4"/>
      <c r="R221" s="141"/>
      <c r="S221" s="141"/>
      <c r="T221" s="4"/>
      <c r="U221" s="4"/>
      <c r="V221" s="4"/>
      <c r="W221" s="4"/>
      <c r="X221" s="4"/>
      <c r="Y221" s="4"/>
      <c r="Z221" s="4"/>
      <c r="AA221" s="4"/>
    </row>
    <row r="222" spans="1:27">
      <c r="A222" s="175"/>
      <c r="B222" s="175"/>
      <c r="C222" s="175"/>
      <c r="D222" s="175"/>
      <c r="E222" s="175"/>
      <c r="F222" s="175"/>
      <c r="G222" s="175"/>
      <c r="H222" s="4"/>
      <c r="I222" s="4"/>
      <c r="J222" s="4"/>
      <c r="K222" s="4"/>
      <c r="L222" s="103"/>
      <c r="M222" s="103"/>
      <c r="N222" s="103"/>
      <c r="O222" s="103"/>
      <c r="P222" s="103"/>
      <c r="Q222" s="4"/>
      <c r="R222" s="141"/>
      <c r="S222" s="141"/>
      <c r="T222" s="4"/>
      <c r="U222" s="4"/>
      <c r="V222" s="4"/>
      <c r="W222" s="4"/>
      <c r="X222" s="4"/>
      <c r="Y222" s="4"/>
      <c r="Z222" s="4"/>
      <c r="AA222" s="4"/>
    </row>
    <row r="223" spans="1:27">
      <c r="A223" s="175"/>
      <c r="B223" s="175"/>
      <c r="C223" s="175"/>
      <c r="D223" s="175"/>
      <c r="E223" s="175"/>
      <c r="F223" s="175"/>
      <c r="G223" s="175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>
      <c r="A224" s="27"/>
      <c r="B224" s="27"/>
      <c r="C224" s="27"/>
      <c r="D224" s="27"/>
      <c r="E224" s="27"/>
      <c r="F224" s="27"/>
      <c r="G224" s="27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>
      <c r="A225" s="27"/>
      <c r="B225" s="27"/>
      <c r="C225" s="27"/>
      <c r="D225" s="27"/>
      <c r="E225" s="27"/>
      <c r="F225" s="27"/>
      <c r="G225" s="27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s="2" customForma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</row>
    <row r="229" spans="1:27" s="2" customFormat="1">
      <c r="A229" s="4"/>
      <c r="B229" s="4"/>
      <c r="C229" s="4"/>
      <c r="D229" s="4"/>
      <c r="E229" s="4"/>
      <c r="F229" s="4"/>
      <c r="G229" s="4"/>
      <c r="H229" s="4"/>
      <c r="I229" s="4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</row>
    <row r="230" spans="1:27" s="2" customFormat="1">
      <c r="A230" s="4"/>
      <c r="B230" s="4"/>
      <c r="C230" s="4"/>
      <c r="D230" s="4"/>
      <c r="E230" s="4"/>
      <c r="F230" s="4"/>
      <c r="G230" s="4"/>
      <c r="H230" s="4"/>
      <c r="I230" s="4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</row>
    <row r="231" spans="1:27" s="2" customFormat="1">
      <c r="A231" s="4"/>
      <c r="B231" s="4"/>
      <c r="C231" s="4"/>
      <c r="D231" s="4"/>
      <c r="E231" s="4"/>
      <c r="F231" s="4"/>
      <c r="G231" s="4"/>
      <c r="H231" s="4"/>
      <c r="I231" s="4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</row>
    <row r="232" spans="1:27">
      <c r="A232" s="4"/>
      <c r="B232" s="4"/>
      <c r="C232" s="4"/>
      <c r="D232" s="4"/>
      <c r="E232" s="4"/>
      <c r="F232" s="4"/>
      <c r="G232" s="4"/>
      <c r="H232" s="4"/>
      <c r="I232" s="4"/>
      <c r="J232" s="27"/>
      <c r="K232" s="27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>
      <c r="A236" s="4"/>
      <c r="B236" s="4"/>
      <c r="C236" s="4"/>
      <c r="D236" s="4"/>
      <c r="E236" s="4"/>
      <c r="F236" s="4"/>
      <c r="G236" s="4"/>
      <c r="H236" s="27"/>
      <c r="I236" s="2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>
      <c r="A237" s="4"/>
      <c r="B237" s="4"/>
      <c r="C237" s="4"/>
      <c r="D237" s="4"/>
      <c r="E237" s="4"/>
      <c r="F237" s="4"/>
      <c r="G237" s="4"/>
      <c r="H237" s="27"/>
      <c r="I237" s="2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>
      <c r="A238" s="4"/>
      <c r="B238" s="4"/>
      <c r="C238" s="4"/>
      <c r="D238" s="4"/>
      <c r="E238" s="4"/>
      <c r="F238" s="4"/>
      <c r="G238" s="4"/>
      <c r="H238" s="27"/>
      <c r="I238" s="2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>
      <c r="A239" s="4"/>
      <c r="B239" s="4"/>
      <c r="C239" s="4"/>
      <c r="D239" s="4"/>
      <c r="E239" s="4"/>
      <c r="F239" s="4"/>
      <c r="G239" s="4"/>
      <c r="H239" s="27"/>
      <c r="I239" s="2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>
      <c r="A240" s="4"/>
      <c r="B240" s="4"/>
      <c r="C240" s="4"/>
      <c r="D240" s="4"/>
      <c r="E240" s="4"/>
      <c r="F240" s="4"/>
      <c r="G240" s="4"/>
      <c r="H240" s="27"/>
      <c r="I240" s="2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>
      <c r="A241" s="4"/>
      <c r="B241" s="4"/>
      <c r="C241" s="4"/>
      <c r="D241" s="4"/>
      <c r="E241" s="4"/>
      <c r="F241" s="4"/>
      <c r="G241" s="4"/>
      <c r="H241" s="27"/>
      <c r="I241" s="2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>
      <c r="A242" s="4"/>
      <c r="B242" s="4"/>
      <c r="C242" s="4"/>
      <c r="D242" s="4"/>
      <c r="E242" s="4"/>
      <c r="F242" s="4"/>
      <c r="G242" s="27"/>
      <c r="H242" s="27"/>
      <c r="I242" s="2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>
      <c r="A243" s="4"/>
      <c r="B243" s="4"/>
      <c r="C243" s="4"/>
      <c r="D243" s="4"/>
      <c r="E243" s="4"/>
      <c r="F243" s="4"/>
      <c r="G243" s="27"/>
      <c r="H243" s="27"/>
      <c r="I243" s="2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>
      <c r="A244" s="4"/>
      <c r="B244" s="4"/>
      <c r="C244" s="4"/>
      <c r="D244" s="4"/>
      <c r="E244" s="4"/>
      <c r="F244" s="4"/>
      <c r="G244" s="4"/>
      <c r="H244" s="27"/>
      <c r="I244" s="2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>
      <c r="A245" s="4"/>
      <c r="B245" s="4"/>
      <c r="C245" s="4"/>
      <c r="D245" s="4"/>
      <c r="E245" s="4"/>
      <c r="F245" s="4"/>
      <c r="G245" s="4"/>
      <c r="H245" s="27"/>
      <c r="I245" s="2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>
      <c r="A246" s="4"/>
      <c r="B246" s="4"/>
      <c r="C246" s="4"/>
      <c r="D246" s="4"/>
      <c r="E246" s="4"/>
      <c r="F246" s="4"/>
      <c r="G246" s="4"/>
      <c r="H246" s="27"/>
      <c r="I246" s="2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>
      <c r="A247" s="27"/>
      <c r="B247" s="27"/>
      <c r="C247" s="27"/>
      <c r="D247" s="27"/>
      <c r="E247" s="27"/>
      <c r="F247" s="27"/>
      <c r="G247" s="27"/>
      <c r="H247" s="27"/>
      <c r="I247" s="2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>
      <c r="A248" s="2"/>
      <c r="B248" s="2"/>
      <c r="C248" s="2"/>
      <c r="D248" s="2"/>
      <c r="E248" s="2"/>
      <c r="F248" s="2"/>
      <c r="G248" s="27"/>
      <c r="H248" s="27"/>
      <c r="I248" s="2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s="2" customFormat="1">
      <c r="A249" s="5"/>
      <c r="B249" s="5"/>
      <c r="C249" s="5"/>
      <c r="D249" s="5"/>
      <c r="E249" s="5"/>
      <c r="F249" s="5"/>
      <c r="G249" s="37"/>
      <c r="H249" s="27"/>
      <c r="I249" s="27"/>
      <c r="J249" s="4"/>
      <c r="K249" s="4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</row>
    <row r="250" spans="1:27" s="2" customFormat="1">
      <c r="A250" s="5"/>
      <c r="B250" s="5"/>
      <c r="C250" s="5"/>
      <c r="D250" s="5"/>
      <c r="E250" s="5"/>
      <c r="F250" s="5"/>
      <c r="G250" s="5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</row>
    <row r="251" spans="1:27" s="2" customFormat="1">
      <c r="A251" s="5"/>
      <c r="B251" s="5"/>
      <c r="C251" s="5"/>
      <c r="D251" s="5"/>
      <c r="E251" s="5"/>
      <c r="F251" s="5"/>
      <c r="G251" s="5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</row>
    <row r="252" spans="1:27" s="2" customFormat="1">
      <c r="A252" s="5"/>
      <c r="B252" s="5"/>
      <c r="C252" s="5"/>
      <c r="D252" s="5"/>
      <c r="E252" s="5"/>
      <c r="F252" s="5"/>
      <c r="G252" s="5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</row>
    <row r="253" spans="1:27" s="2" customFormat="1">
      <c r="A253" s="5"/>
      <c r="B253" s="5"/>
      <c r="C253" s="5"/>
      <c r="D253" s="5"/>
      <c r="E253" s="5"/>
      <c r="F253" s="5"/>
      <c r="G253" s="5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</row>
    <row r="254" spans="1:27" s="2" customFormat="1">
      <c r="A254" s="5"/>
      <c r="B254" s="5"/>
      <c r="C254" s="5"/>
      <c r="D254" s="5"/>
      <c r="E254" s="5"/>
      <c r="F254" s="5"/>
      <c r="G254" s="5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</row>
    <row r="255" spans="1:27" s="2" customFormat="1">
      <c r="A255" s="5"/>
      <c r="B255" s="5"/>
      <c r="C255" s="5"/>
      <c r="D255" s="5"/>
      <c r="E255" s="5"/>
      <c r="F255" s="5"/>
      <c r="G255" s="5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</row>
    <row r="256" spans="1:27" s="2" customFormat="1">
      <c r="A256" s="5"/>
      <c r="B256" s="5"/>
      <c r="C256" s="5"/>
      <c r="D256" s="5"/>
      <c r="E256" s="5"/>
      <c r="F256" s="5"/>
      <c r="G256" s="5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</row>
    <row r="257" spans="1:27" s="2" customFormat="1">
      <c r="A257" s="5"/>
      <c r="B257" s="5"/>
      <c r="C257" s="5"/>
      <c r="D257" s="5"/>
      <c r="E257" s="5"/>
      <c r="F257" s="5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</row>
    <row r="258" spans="1:27" s="2" customFormat="1">
      <c r="A258" s="5"/>
      <c r="B258" s="5"/>
      <c r="C258" s="5"/>
      <c r="D258" s="5"/>
      <c r="E258" s="5"/>
      <c r="F258" s="5"/>
      <c r="G258" s="3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</row>
    <row r="259" spans="1:27" s="2" customFormat="1">
      <c r="A259" s="5"/>
      <c r="B259" s="5"/>
      <c r="C259" s="5"/>
      <c r="D259" s="5"/>
      <c r="E259" s="5"/>
      <c r="F259" s="5"/>
      <c r="G259" s="38"/>
      <c r="H259" s="4"/>
      <c r="I259" s="4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</row>
    <row r="260" spans="1:27" s="2" customFormat="1">
      <c r="A260" s="5"/>
      <c r="B260" s="5"/>
      <c r="C260" s="5"/>
      <c r="D260" s="5"/>
      <c r="E260" s="5"/>
      <c r="F260" s="5"/>
      <c r="G260" s="5"/>
      <c r="H260" s="4"/>
      <c r="I260" s="4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</row>
    <row r="261" spans="1:27" s="2" customFormat="1">
      <c r="A261" s="5"/>
      <c r="B261" s="5"/>
      <c r="C261" s="5"/>
      <c r="D261" s="5"/>
      <c r="E261" s="5"/>
      <c r="F261" s="5"/>
      <c r="G261" s="5"/>
      <c r="H261" s="4"/>
      <c r="I261" s="4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</row>
    <row r="262" spans="1:27" s="2" customFormat="1">
      <c r="A262" s="5"/>
      <c r="B262" s="5"/>
      <c r="C262" s="5"/>
      <c r="D262" s="5"/>
      <c r="E262" s="5"/>
      <c r="F262" s="5"/>
      <c r="G262" s="3"/>
      <c r="H262" s="4"/>
      <c r="I262" s="4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</row>
    <row r="263" spans="1:27" s="2" customFormat="1">
      <c r="A263" s="5"/>
      <c r="B263" s="5"/>
      <c r="C263" s="5"/>
      <c r="D263" s="5"/>
      <c r="E263" s="5"/>
      <c r="F263" s="5"/>
      <c r="G263" s="27"/>
      <c r="H263" s="4"/>
      <c r="I263" s="4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</row>
    <row r="264" spans="1:27" s="2" customFormat="1">
      <c r="A264" s="5"/>
      <c r="B264" s="5"/>
      <c r="C264" s="5"/>
      <c r="D264" s="5"/>
      <c r="E264" s="5"/>
      <c r="F264" s="5"/>
      <c r="G264" s="27"/>
      <c r="H264" s="4"/>
      <c r="I264" s="4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</row>
    <row r="265" spans="1:27" s="2" customFormat="1">
      <c r="A265" s="5"/>
      <c r="B265" s="5"/>
      <c r="C265" s="5"/>
      <c r="D265" s="5"/>
      <c r="E265" s="5"/>
      <c r="F265" s="5"/>
      <c r="G265" s="27"/>
      <c r="H265" s="4"/>
      <c r="I265" s="4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</row>
    <row r="266" spans="1:27" s="2" customFormat="1">
      <c r="A266" s="5"/>
      <c r="B266" s="5"/>
      <c r="C266" s="5"/>
      <c r="D266" s="5"/>
      <c r="E266" s="5"/>
      <c r="F266" s="5"/>
      <c r="G266" s="27"/>
      <c r="H266" s="4"/>
      <c r="I266" s="4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</row>
    <row r="267" spans="1:27" s="2" customFormat="1">
      <c r="A267" s="5"/>
      <c r="B267" s="5"/>
      <c r="C267" s="5"/>
      <c r="D267" s="5"/>
      <c r="E267" s="5"/>
      <c r="F267" s="5"/>
      <c r="G267" s="4"/>
      <c r="H267" s="4"/>
      <c r="I267" s="4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</row>
    <row r="268" spans="1:27" s="2" customFormat="1">
      <c r="A268" s="5"/>
      <c r="B268" s="5"/>
      <c r="C268" s="5"/>
      <c r="D268" s="5"/>
      <c r="E268" s="5"/>
      <c r="F268" s="5"/>
      <c r="G268" s="4"/>
      <c r="H268" s="4"/>
      <c r="I268" s="4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</row>
    <row r="269" spans="1:27" s="2" customFormat="1">
      <c r="A269" s="5"/>
      <c r="B269" s="5"/>
      <c r="C269" s="5"/>
      <c r="D269" s="5"/>
      <c r="E269" s="5"/>
      <c r="F269" s="5"/>
      <c r="G269" s="4"/>
      <c r="H269" s="4"/>
      <c r="I269" s="4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spans="1:27" s="2" customFormat="1">
      <c r="A270" s="5"/>
      <c r="B270" s="5"/>
      <c r="C270" s="5"/>
      <c r="D270" s="5"/>
      <c r="E270" s="5"/>
      <c r="F270" s="5"/>
      <c r="G270" s="27"/>
      <c r="H270" s="4"/>
      <c r="I270" s="4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</row>
    <row r="271" spans="1:27" s="2" customFormat="1">
      <c r="A271" s="5"/>
      <c r="B271" s="5"/>
      <c r="C271" s="5"/>
      <c r="D271" s="5"/>
      <c r="E271" s="5"/>
      <c r="F271" s="5"/>
      <c r="G271" s="27"/>
      <c r="H271" s="4"/>
      <c r="I271" s="4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</row>
    <row r="272" spans="1:27">
      <c r="G272" s="27"/>
      <c r="H272" s="4"/>
      <c r="I272" s="4"/>
      <c r="J272" s="27"/>
      <c r="K272" s="27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7:27">
      <c r="G273" s="27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7:27"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7:27"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7:27"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7:27"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7:27"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7:27">
      <c r="G279" s="39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7:27"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7:27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7:27">
      <c r="G282" s="2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7:27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7:27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7:27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7:27">
      <c r="G286" s="2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7:27">
      <c r="G287" s="27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7:27">
      <c r="G288" s="37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7:27">
      <c r="G289" s="37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7:27">
      <c r="G290" s="2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7:27">
      <c r="G291" s="2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7:27"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7:27">
      <c r="G293" s="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7:27">
      <c r="G294" s="38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7:27"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7:27">
      <c r="G296" s="27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7:27">
      <c r="G297" s="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7:27">
      <c r="G298" s="38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7:27"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7:27"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7:27">
      <c r="G301" s="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7:27">
      <c r="G302" s="27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7:27">
      <c r="G303" s="27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7:27" ht="16.5" thickBot="1">
      <c r="G304" s="41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7:27">
      <c r="G305" s="27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7:27"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7:27"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7:27"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7:27">
      <c r="G309" s="27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7:27">
      <c r="G310" s="27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7:27" ht="16.5" thickBot="1">
      <c r="G311" s="41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7:27">
      <c r="G312" s="27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7:27"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7:27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7:27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7:27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7:27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7:27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7:27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7:27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0:27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0:27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0:27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0:27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0:27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0:27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0:27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0:27"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0:27"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0:27"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0:27"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0:27"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0:27"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0:27"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0:27"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0:27"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7:27"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7:27"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7:27"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7:27"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7:27"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7:27"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7:27"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7:27"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7:27"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7:27"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7:27"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7:27">
      <c r="G348" s="42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7:27"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7:27"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7:27">
      <c r="G351" s="2"/>
      <c r="K351" s="4"/>
    </row>
    <row r="355" spans="7:7">
      <c r="G355" s="2"/>
    </row>
    <row r="356" spans="7:7">
      <c r="G356" s="27"/>
    </row>
    <row r="357" spans="7:7">
      <c r="G357" s="37"/>
    </row>
    <row r="358" spans="7:7">
      <c r="G358" s="37"/>
    </row>
    <row r="359" spans="7:7">
      <c r="G359" s="2"/>
    </row>
    <row r="360" spans="7:7">
      <c r="G360" s="2"/>
    </row>
    <row r="362" spans="7:7">
      <c r="G362" s="3"/>
    </row>
    <row r="363" spans="7:7">
      <c r="G363" s="38"/>
    </row>
    <row r="365" spans="7:7">
      <c r="G365" s="27"/>
    </row>
    <row r="366" spans="7:7">
      <c r="G366" s="3"/>
    </row>
    <row r="367" spans="7:7">
      <c r="G367" s="38"/>
    </row>
    <row r="370" spans="7:7">
      <c r="G370" s="3"/>
    </row>
    <row r="371" spans="7:7">
      <c r="G371" s="27"/>
    </row>
    <row r="372" spans="7:7">
      <c r="G372" s="27"/>
    </row>
    <row r="373" spans="7:7" ht="16.5" thickBot="1">
      <c r="G373" s="41"/>
    </row>
    <row r="374" spans="7:7">
      <c r="G374" s="27"/>
    </row>
    <row r="378" spans="7:7">
      <c r="G378" s="27"/>
    </row>
    <row r="379" spans="7:7">
      <c r="G379" s="27"/>
    </row>
    <row r="380" spans="7:7" ht="16.5" thickBot="1">
      <c r="G380" s="41"/>
    </row>
    <row r="381" spans="7:7">
      <c r="G381" s="27"/>
    </row>
  </sheetData>
  <mergeCells count="402">
    <mergeCell ref="A223:G223"/>
    <mergeCell ref="A222:G222"/>
    <mergeCell ref="A149:G149"/>
    <mergeCell ref="A150:G150"/>
    <mergeCell ref="A148:G148"/>
    <mergeCell ref="A79:A80"/>
    <mergeCell ref="B79:B80"/>
    <mergeCell ref="C79:C80"/>
    <mergeCell ref="D79:D80"/>
    <mergeCell ref="A81:A82"/>
    <mergeCell ref="E79:E80"/>
    <mergeCell ref="F79:F80"/>
    <mergeCell ref="G79:G80"/>
    <mergeCell ref="E81:E82"/>
    <mergeCell ref="G81:G82"/>
    <mergeCell ref="F81:F82"/>
    <mergeCell ref="A93:A94"/>
    <mergeCell ref="A95:A96"/>
    <mergeCell ref="A97:A98"/>
    <mergeCell ref="A99:A100"/>
    <mergeCell ref="A101:A102"/>
    <mergeCell ref="A83:A84"/>
    <mergeCell ref="A85:A86"/>
    <mergeCell ref="A87:A88"/>
    <mergeCell ref="H12:H13"/>
    <mergeCell ref="I12:I13"/>
    <mergeCell ref="A9:I9"/>
    <mergeCell ref="A153:I153"/>
    <mergeCell ref="A154:I154"/>
    <mergeCell ref="A147:G147"/>
    <mergeCell ref="G12:G13"/>
    <mergeCell ref="A12:A13"/>
    <mergeCell ref="E12:E13"/>
    <mergeCell ref="F12:F13"/>
    <mergeCell ref="D12:D13"/>
    <mergeCell ref="C12:C13"/>
    <mergeCell ref="B12:B13"/>
    <mergeCell ref="G37:G38"/>
    <mergeCell ref="F37:F38"/>
    <mergeCell ref="E37:E38"/>
    <mergeCell ref="D37:D38"/>
    <mergeCell ref="C37:C38"/>
    <mergeCell ref="B37:B38"/>
    <mergeCell ref="A37:A38"/>
    <mergeCell ref="G35:G36"/>
    <mergeCell ref="F35:F36"/>
    <mergeCell ref="E35:E36"/>
    <mergeCell ref="D35:D36"/>
    <mergeCell ref="C35:C36"/>
    <mergeCell ref="B35:B36"/>
    <mergeCell ref="A35:A36"/>
    <mergeCell ref="F39:F40"/>
    <mergeCell ref="G39:G40"/>
    <mergeCell ref="A43:A44"/>
    <mergeCell ref="B43:B44"/>
    <mergeCell ref="C43:C44"/>
    <mergeCell ref="D43:D44"/>
    <mergeCell ref="E43:E44"/>
    <mergeCell ref="F43:F44"/>
    <mergeCell ref="G43:G44"/>
    <mergeCell ref="A39:A40"/>
    <mergeCell ref="B39:B40"/>
    <mergeCell ref="C39:C40"/>
    <mergeCell ref="D39:D40"/>
    <mergeCell ref="E39:E40"/>
    <mergeCell ref="F41:F42"/>
    <mergeCell ref="G41:G42"/>
    <mergeCell ref="E41:E42"/>
    <mergeCell ref="D41:D42"/>
    <mergeCell ref="C41:C42"/>
    <mergeCell ref="B41:B42"/>
    <mergeCell ref="A41:A42"/>
    <mergeCell ref="F45:F46"/>
    <mergeCell ref="G45:G46"/>
    <mergeCell ref="A45:A46"/>
    <mergeCell ref="B45:B46"/>
    <mergeCell ref="C45:C46"/>
    <mergeCell ref="D45:D46"/>
    <mergeCell ref="E45:E46"/>
    <mergeCell ref="B47:B48"/>
    <mergeCell ref="A47:A48"/>
    <mergeCell ref="G49:G50"/>
    <mergeCell ref="F49:F50"/>
    <mergeCell ref="E49:E50"/>
    <mergeCell ref="D49:D50"/>
    <mergeCell ref="C49:C50"/>
    <mergeCell ref="B49:B50"/>
    <mergeCell ref="A49:A50"/>
    <mergeCell ref="G47:G48"/>
    <mergeCell ref="F47:F48"/>
    <mergeCell ref="E47:E48"/>
    <mergeCell ref="D47:D48"/>
    <mergeCell ref="C47:C48"/>
    <mergeCell ref="D51:D52"/>
    <mergeCell ref="C51:C52"/>
    <mergeCell ref="B51:B52"/>
    <mergeCell ref="A51:A52"/>
    <mergeCell ref="A53:A54"/>
    <mergeCell ref="B53:B54"/>
    <mergeCell ref="C53:C54"/>
    <mergeCell ref="D53:D54"/>
    <mergeCell ref="G53:G54"/>
    <mergeCell ref="F53:F54"/>
    <mergeCell ref="E53:E54"/>
    <mergeCell ref="G51:G52"/>
    <mergeCell ref="F51:F52"/>
    <mergeCell ref="E51:E52"/>
    <mergeCell ref="B55:B56"/>
    <mergeCell ref="A55:A56"/>
    <mergeCell ref="G57:G58"/>
    <mergeCell ref="F57:F58"/>
    <mergeCell ref="E57:E58"/>
    <mergeCell ref="D57:D58"/>
    <mergeCell ref="C57:C58"/>
    <mergeCell ref="B57:B58"/>
    <mergeCell ref="A57:A58"/>
    <mergeCell ref="G55:G56"/>
    <mergeCell ref="F55:F56"/>
    <mergeCell ref="E55:E56"/>
    <mergeCell ref="D55:D56"/>
    <mergeCell ref="C55:C56"/>
    <mergeCell ref="A59:A60"/>
    <mergeCell ref="G59:G60"/>
    <mergeCell ref="F59:F60"/>
    <mergeCell ref="E59:E60"/>
    <mergeCell ref="D59:D60"/>
    <mergeCell ref="C59:C60"/>
    <mergeCell ref="G61:G62"/>
    <mergeCell ref="F61:F62"/>
    <mergeCell ref="E61:E62"/>
    <mergeCell ref="D61:D62"/>
    <mergeCell ref="B59:B60"/>
    <mergeCell ref="A61:A62"/>
    <mergeCell ref="G63:G64"/>
    <mergeCell ref="G65:G66"/>
    <mergeCell ref="F65:F66"/>
    <mergeCell ref="E65:E66"/>
    <mergeCell ref="D65:D66"/>
    <mergeCell ref="C61:C62"/>
    <mergeCell ref="B61:B62"/>
    <mergeCell ref="D63:D64"/>
    <mergeCell ref="E63:E64"/>
    <mergeCell ref="F63:F64"/>
    <mergeCell ref="A63:A64"/>
    <mergeCell ref="B63:B64"/>
    <mergeCell ref="C63:C64"/>
    <mergeCell ref="C65:C66"/>
    <mergeCell ref="B65:B66"/>
    <mergeCell ref="A65:A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C71:C72"/>
    <mergeCell ref="C73:C74"/>
    <mergeCell ref="C75:C76"/>
    <mergeCell ref="C77:C78"/>
    <mergeCell ref="D71:D72"/>
    <mergeCell ref="D73:D74"/>
    <mergeCell ref="D75:D76"/>
    <mergeCell ref="D77:D78"/>
    <mergeCell ref="A71:A72"/>
    <mergeCell ref="B71:B72"/>
    <mergeCell ref="A73:A74"/>
    <mergeCell ref="A75:A76"/>
    <mergeCell ref="A77:A78"/>
    <mergeCell ref="B73:B74"/>
    <mergeCell ref="B75:B76"/>
    <mergeCell ref="B77:B78"/>
    <mergeCell ref="G71:G72"/>
    <mergeCell ref="G73:G74"/>
    <mergeCell ref="G75:G76"/>
    <mergeCell ref="G77:G78"/>
    <mergeCell ref="E71:E72"/>
    <mergeCell ref="E73:E74"/>
    <mergeCell ref="E75:E76"/>
    <mergeCell ref="E77:E78"/>
    <mergeCell ref="F71:F72"/>
    <mergeCell ref="F73:F74"/>
    <mergeCell ref="F75:F76"/>
    <mergeCell ref="F77:F78"/>
    <mergeCell ref="A89:A90"/>
    <mergeCell ref="A91:A92"/>
    <mergeCell ref="A115:A116"/>
    <mergeCell ref="A119:A120"/>
    <mergeCell ref="A121:A122"/>
    <mergeCell ref="A123:A124"/>
    <mergeCell ref="A103:A104"/>
    <mergeCell ref="A105:A106"/>
    <mergeCell ref="A107:A108"/>
    <mergeCell ref="A109:A110"/>
    <mergeCell ref="A111:A112"/>
    <mergeCell ref="A117:A118"/>
    <mergeCell ref="B105:B106"/>
    <mergeCell ref="B107:B108"/>
    <mergeCell ref="B109:B110"/>
    <mergeCell ref="B111:B112"/>
    <mergeCell ref="B113:B114"/>
    <mergeCell ref="A135:A136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A125:A126"/>
    <mergeCell ref="A127:A128"/>
    <mergeCell ref="A129:A130"/>
    <mergeCell ref="A131:A132"/>
    <mergeCell ref="A133:A134"/>
    <mergeCell ref="A113:A114"/>
    <mergeCell ref="B127:B128"/>
    <mergeCell ref="B129:B130"/>
    <mergeCell ref="B131:B132"/>
    <mergeCell ref="B133:B134"/>
    <mergeCell ref="B135:B136"/>
    <mergeCell ref="B115:B116"/>
    <mergeCell ref="B119:B120"/>
    <mergeCell ref="B121:B122"/>
    <mergeCell ref="B123:B124"/>
    <mergeCell ref="B125:B126"/>
    <mergeCell ref="B117:B118"/>
    <mergeCell ref="E83:E84"/>
    <mergeCell ref="F83:F84"/>
    <mergeCell ref="G83:G84"/>
    <mergeCell ref="C85:C86"/>
    <mergeCell ref="D85:D86"/>
    <mergeCell ref="E85:E86"/>
    <mergeCell ref="F85:F86"/>
    <mergeCell ref="G85:G86"/>
    <mergeCell ref="C81:C82"/>
    <mergeCell ref="D81:D82"/>
    <mergeCell ref="C83:C84"/>
    <mergeCell ref="D83:D84"/>
    <mergeCell ref="E91:E92"/>
    <mergeCell ref="F91:F92"/>
    <mergeCell ref="G91:G92"/>
    <mergeCell ref="C93:C94"/>
    <mergeCell ref="D93:D94"/>
    <mergeCell ref="E93:E94"/>
    <mergeCell ref="F93:F94"/>
    <mergeCell ref="G93:G94"/>
    <mergeCell ref="E87:E88"/>
    <mergeCell ref="F87:F88"/>
    <mergeCell ref="G87:G88"/>
    <mergeCell ref="C89:C90"/>
    <mergeCell ref="D89:D90"/>
    <mergeCell ref="E89:E90"/>
    <mergeCell ref="F89:F90"/>
    <mergeCell ref="G89:G90"/>
    <mergeCell ref="C87:C88"/>
    <mergeCell ref="D87:D88"/>
    <mergeCell ref="C91:C92"/>
    <mergeCell ref="D91:D92"/>
    <mergeCell ref="E99:E100"/>
    <mergeCell ref="F99:F100"/>
    <mergeCell ref="G99:G100"/>
    <mergeCell ref="C101:C102"/>
    <mergeCell ref="D101:D102"/>
    <mergeCell ref="E101:E102"/>
    <mergeCell ref="F101:F102"/>
    <mergeCell ref="G101:G102"/>
    <mergeCell ref="E95:E96"/>
    <mergeCell ref="F95:F96"/>
    <mergeCell ref="G95:G96"/>
    <mergeCell ref="C97:C98"/>
    <mergeCell ref="D97:D98"/>
    <mergeCell ref="E97:E98"/>
    <mergeCell ref="F97:F98"/>
    <mergeCell ref="G97:G98"/>
    <mergeCell ref="C95:C96"/>
    <mergeCell ref="D95:D96"/>
    <mergeCell ref="C99:C100"/>
    <mergeCell ref="D99:D100"/>
    <mergeCell ref="D103:D104"/>
    <mergeCell ref="E103:E104"/>
    <mergeCell ref="F103:F104"/>
    <mergeCell ref="G103:G104"/>
    <mergeCell ref="C105:C106"/>
    <mergeCell ref="D105:D106"/>
    <mergeCell ref="E105:E106"/>
    <mergeCell ref="F105:F106"/>
    <mergeCell ref="G105:G106"/>
    <mergeCell ref="C103:C104"/>
    <mergeCell ref="C109:C110"/>
    <mergeCell ref="D109:D110"/>
    <mergeCell ref="E109:E110"/>
    <mergeCell ref="F109:F110"/>
    <mergeCell ref="G109:G110"/>
    <mergeCell ref="C107:C108"/>
    <mergeCell ref="D107:D108"/>
    <mergeCell ref="E107:E108"/>
    <mergeCell ref="F107:F108"/>
    <mergeCell ref="G107:G108"/>
    <mergeCell ref="C113:C114"/>
    <mergeCell ref="D113:D114"/>
    <mergeCell ref="E113:E114"/>
    <mergeCell ref="F113:F114"/>
    <mergeCell ref="G113:G114"/>
    <mergeCell ref="C111:C112"/>
    <mergeCell ref="D111:D112"/>
    <mergeCell ref="E111:E112"/>
    <mergeCell ref="F111:F112"/>
    <mergeCell ref="G111:G112"/>
    <mergeCell ref="C119:C120"/>
    <mergeCell ref="D119:D120"/>
    <mergeCell ref="E119:E120"/>
    <mergeCell ref="F119:F120"/>
    <mergeCell ref="G119:G120"/>
    <mergeCell ref="C115:C116"/>
    <mergeCell ref="D115:D116"/>
    <mergeCell ref="E115:E116"/>
    <mergeCell ref="F115:F116"/>
    <mergeCell ref="G115:G116"/>
    <mergeCell ref="C117:C118"/>
    <mergeCell ref="D117:D118"/>
    <mergeCell ref="E117:E118"/>
    <mergeCell ref="F117:F118"/>
    <mergeCell ref="G117:G118"/>
    <mergeCell ref="C123:C124"/>
    <mergeCell ref="D123:D124"/>
    <mergeCell ref="E123:E124"/>
    <mergeCell ref="F123:F124"/>
    <mergeCell ref="G123:G124"/>
    <mergeCell ref="C121:C122"/>
    <mergeCell ref="D121:D122"/>
    <mergeCell ref="E121:E122"/>
    <mergeCell ref="F121:F122"/>
    <mergeCell ref="G121:G122"/>
    <mergeCell ref="D127:D128"/>
    <mergeCell ref="E127:E128"/>
    <mergeCell ref="F127:F128"/>
    <mergeCell ref="G127:G128"/>
    <mergeCell ref="C125:C126"/>
    <mergeCell ref="D125:D126"/>
    <mergeCell ref="E125:E126"/>
    <mergeCell ref="F125:F126"/>
    <mergeCell ref="G125:G126"/>
    <mergeCell ref="L217:S217"/>
    <mergeCell ref="L218:S218"/>
    <mergeCell ref="R221:S221"/>
    <mergeCell ref="R222:S222"/>
    <mergeCell ref="C135:C136"/>
    <mergeCell ref="D135:D136"/>
    <mergeCell ref="E135:E136"/>
    <mergeCell ref="F135:F136"/>
    <mergeCell ref="G135:G136"/>
    <mergeCell ref="G142:I142"/>
    <mergeCell ref="C129:C130"/>
    <mergeCell ref="D129:D130"/>
    <mergeCell ref="E129:E130"/>
    <mergeCell ref="F129:F130"/>
    <mergeCell ref="A145:I145"/>
    <mergeCell ref="A33:A34"/>
    <mergeCell ref="B33:B34"/>
    <mergeCell ref="C33:C34"/>
    <mergeCell ref="D33:D34"/>
    <mergeCell ref="E33:E34"/>
    <mergeCell ref="F33:F34"/>
    <mergeCell ref="G33:G34"/>
    <mergeCell ref="G129:G130"/>
    <mergeCell ref="C133:C134"/>
    <mergeCell ref="D133:D134"/>
    <mergeCell ref="E133:E134"/>
    <mergeCell ref="F133:F134"/>
    <mergeCell ref="G133:G134"/>
    <mergeCell ref="C131:C132"/>
    <mergeCell ref="D131:D132"/>
    <mergeCell ref="E131:E132"/>
    <mergeCell ref="F131:F132"/>
    <mergeCell ref="G131:G132"/>
    <mergeCell ref="C127:C128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</mergeCells>
  <phoneticPr fontId="0" type="noConversion"/>
  <printOptions horizontalCentered="1"/>
  <pageMargins left="0" right="0" top="0.261811024" bottom="0.48622047200000001" header="0.511811023622047" footer="0.511811023622047"/>
  <pageSetup paperSize="9" scale="80" orientation="portrait" horizontalDpi="300" verticalDpi="300" r:id="rId1"/>
  <headerFooter alignWithMargins="0"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BVC 2021</vt:lpstr>
      <vt:lpstr>'BVC 2021'!Imprimare_titluri</vt:lpstr>
    </vt:vector>
  </TitlesOfParts>
  <Company>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97 Profesional</dc:creator>
  <cp:lastModifiedBy>Neagu MADALINA</cp:lastModifiedBy>
  <cp:lastPrinted>2021-04-06T07:24:19Z</cp:lastPrinted>
  <dcterms:created xsi:type="dcterms:W3CDTF">2000-11-21T07:11:21Z</dcterms:created>
  <dcterms:modified xsi:type="dcterms:W3CDTF">2021-04-23T07:14:38Z</dcterms:modified>
</cp:coreProperties>
</file>